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 8 год!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GoBack" localSheetId="0">' 8 год!'!#REF!</definedName>
    <definedName name="_xlnm.Print_Area" localSheetId="2">'10 средства бюджет'!$A$1:$L$46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<sst xmlns="http://schemas.openxmlformats.org/spreadsheetml/2006/main" count="318" uniqueCount="148">
  <si>
    <t>№ п/п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</si>
  <si>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</si>
  <si>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</si>
  <si>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</si>
  <si>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</si>
  <si>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</si>
  <si>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</si>
  <si>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</si>
  <si>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</si>
  <si>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</si>
  <si>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</si>
  <si>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</si>
  <si>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</si>
  <si>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</si>
  <si>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</si>
  <si>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</si>
  <si>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</si>
  <si>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</si>
  <si>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</si>
  <si>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</si>
  <si>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</si>
  <si>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</si>
  <si>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</si>
  <si>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</si>
  <si>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</si>
  <si>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</si>
  <si>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</si>
  <si>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</si>
  <si>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</si>
  <si>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</si>
  <si>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</si>
  <si>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</si>
  <si>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</si>
  <si>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</si>
  <si>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</si>
  <si>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</si>
  <si>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</si>
  <si>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</si>
  <si>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</si>
  <si>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</si>
  <si>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</si>
  <si>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</si>
  <si>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</si>
  <si>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</si>
  <si>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</si>
  <si>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</si>
  <si>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</si>
  <si>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</si>
  <si>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</si>
  <si>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</si>
  <si>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</si>
  <si>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</si>
  <si>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</si>
  <si>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</si>
  <si>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</si>
  <si>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</si>
  <si>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</si>
  <si>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</si>
  <si>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</si>
  <si>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</si>
  <si>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</si>
  <si>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</si>
  <si>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</si>
  <si>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</si>
  <si>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Создание условий для эффективного и ответственного управления мунципальными финансами, повышения устойчивости бюджетов муниципальных образований Боготольского района</t>
  </si>
  <si>
    <t>Подпрограмма 2</t>
  </si>
  <si>
    <t>Подпрограмма 3</t>
  </si>
  <si>
    <t>Исп. Васильева О.Н. (2-39-13)</t>
  </si>
  <si>
    <t>Управление государственным долгом Боготольского района</t>
  </si>
  <si>
    <t>Обеспечение реализации муниципальной программы и прочие мероприятия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</si>
  <si>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</si>
  <si>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Финансовое управление</t>
  </si>
  <si>
    <t>0113</t>
  </si>
  <si>
    <t>0203</t>
  </si>
  <si>
    <t>0909</t>
  </si>
  <si>
    <t>1401</t>
  </si>
  <si>
    <t>1403</t>
  </si>
  <si>
    <t>1301</t>
  </si>
  <si>
    <t>0106</t>
  </si>
  <si>
    <t>Минимальный размер бюджетной обеспеченности сельских поселений Боготольского района после выравнивания</t>
  </si>
  <si>
    <t>тыс. руб.</t>
  </si>
  <si>
    <t>Доля расходов районного бюджета, формируемых в рамках муниципальных программ Боготольского района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</si>
  <si>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</si>
  <si>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Отношение годовой суммы платежей на погашение и обслуживание муниципального долга Боготольского района к доходам районного бюджета</t>
  </si>
  <si>
    <t>Просроченная задолженность по долговым обязательствам Боготольского района</t>
  </si>
  <si>
    <t>1.1.</t>
  </si>
  <si>
    <t>1.2.</t>
  </si>
  <si>
    <t>1.3.</t>
  </si>
  <si>
    <t>0409</t>
  </si>
  <si>
    <t>0503</t>
  </si>
  <si>
    <t xml:space="preserve"> не менее 8</t>
  </si>
  <si>
    <t>"Управление муниципальными финансами Боготольского района"</t>
  </si>
  <si>
    <t>Обеспечение исполнения расходных обязательств района (без безвозмездных поступлений)</t>
  </si>
  <si>
    <t>0310</t>
  </si>
  <si>
    <t>х</t>
  </si>
  <si>
    <t>Исп. Иванова М.Ю. (2-54-03), Васильева О.Н.</t>
  </si>
  <si>
    <t>Доля районных казенных учреждений (кроме казенных учреждений исполняющих функцию ОМС), которым доводится муниципальное задание</t>
  </si>
  <si>
    <t>Цель подпрограммы: Обеспечение равных условий для устойчивого и эффективного исполнения расходных обязательств муниципальных образований, обеспечение сбалансированности и повышение финансовой самостоятельности местных бюджетов</t>
  </si>
  <si>
    <t>Задача 1:Создание условий для обеспечения финансовой устойчивости бюджетов муниципальных образований</t>
  </si>
  <si>
    <t>Задача 2:Повышение заинтересованности органов местного самоуправления в росте налогового потенциала;</t>
  </si>
  <si>
    <t>Объем налоговых и неналоговых доходов местных бюджетов в общем объеме доходов местных бюджетов</t>
  </si>
  <si>
    <t>Задача 3: Повышение качества управления муниципальными финансами</t>
  </si>
  <si>
    <t>2</t>
  </si>
  <si>
    <t>3</t>
  </si>
  <si>
    <t>4</t>
  </si>
  <si>
    <t xml:space="preserve">Цель - Эффективное управление муниципальным долгом Боготольского района </t>
  </si>
  <si>
    <t>Задача 1: Сохранение объема и структуры муниципального долга на экономически безопасном уровне</t>
  </si>
  <si>
    <t>Отношение муниципального долга Боготольского района к доходам районного бюджета без учета утвержденного объема безвозмездных поступлений</t>
  </si>
  <si>
    <t>Задача 2: Соблюдение ограничений по объему муниципального долга и расходам на его обслуживание установленных федеральным законодательством</t>
  </si>
  <si>
    <t>Задача 3: Обслуживание муниципального долга</t>
  </si>
  <si>
    <t xml:space="preserve">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</t>
  </si>
  <si>
    <t>1.4.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</si>
  <si>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</si>
  <si>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а также содействие совершенствованию кадрового потенциала муниципальной финансовой системы Боготольского района</t>
  </si>
  <si>
    <t>2.</t>
  </si>
  <si>
    <t>3.</t>
  </si>
  <si>
    <t>Задача 2: Обеспечение доступа для граждан к информации о районном бюджете и бюджетном процессе в компактной и доступной форме</t>
  </si>
  <si>
    <t>Разработка и размещение на официальном сайте администрации района информации о районном бюджете и бюджетном процессе.</t>
  </si>
  <si>
    <t>4.</t>
  </si>
  <si>
    <t>5.</t>
  </si>
  <si>
    <t>&lt;=100</t>
  </si>
  <si>
    <t>&lt;=30</t>
  </si>
  <si>
    <t>&lt;=10</t>
  </si>
  <si>
    <t>%</t>
  </si>
  <si>
    <t>не менее 90%</t>
  </si>
  <si>
    <t>не менее 98%</t>
  </si>
  <si>
    <t>0702</t>
  </si>
  <si>
    <t xml:space="preserve">Врио. Руководителя Финансового управления </t>
  </si>
  <si>
    <t xml:space="preserve">Врио. Руководителя  Финансового управления </t>
  </si>
  <si>
    <t>Весовой критерий</t>
  </si>
  <si>
    <t>1.1</t>
  </si>
  <si>
    <t>1.2</t>
  </si>
  <si>
    <t>1.3</t>
  </si>
  <si>
    <t>Целевой показатель: Минимальный размер бюджетной обеспеченности сельских поселений Боготольского района после выравнивания</t>
  </si>
  <si>
    <t xml:space="preserve">Целевой показатель: 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</t>
  </si>
  <si>
    <t>Целевой показатель: Доля расходов районного бюджета, формируемых в рамках муниципальных программ Боготольского района</t>
  </si>
  <si>
    <t xml:space="preserve">Информация о целевых показателях муниципальной программы Боготольского района и показателях результативности подпрограмм и отдельных мероприятий муниципальной программы "Управление муниципальными финансами Боготольского района"           
</t>
  </si>
  <si>
    <t>Цель, целевые показатели, задачи, показатели результативности</t>
  </si>
  <si>
    <t>Год, предшествующий отчетному году</t>
  </si>
  <si>
    <r>
      <t>Информация об использовании бюджетных ассигнований районного бюджета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 основным мероприятиям, а также по годам реализации муниципальнойпрограммы)</t>
    </r>
  </si>
  <si>
    <t>Информация об использовании бюджетных ассигнований районного бюджета и иных средств на реализацию  программы  с указанием плановых и фактических значений</t>
  </si>
  <si>
    <t>2022г</t>
  </si>
  <si>
    <t>Отчетный год реализации муниципальной программы 2023</t>
  </si>
  <si>
    <t>2022 (отчетный год)</t>
  </si>
  <si>
    <t>2023год</t>
  </si>
  <si>
    <t>2023 год</t>
  </si>
  <si>
    <t>&lt;=15</t>
  </si>
  <si>
    <t>Ю.А. Шагина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</si>
</sst>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179" fontId="5" fillId="0" borderId="10" xfId="0" applyNumberFormat="1" applyFont="1" applyBorder="1" applyAlignment="1">
      <alignment wrapText="1"/>
    </xf>
    <xf numFmtId="179" fontId="1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4" fontId="15" fillId="0" borderId="10" xfId="0" applyNumberFormat="1" applyFont="1" applyBorder="1" applyAlignment="1">
      <alignment vertical="center" wrapText="1"/>
    </xf>
    <xf numFmtId="179" fontId="14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179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right" vertical="top"/>
    </xf>
    <xf numFmtId="174" fontId="14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4" fontId="15" fillId="33" borderId="10" xfId="0" applyNumberFormat="1" applyFont="1" applyFill="1" applyBorder="1" applyAlignment="1">
      <alignment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79" fontId="14" fillId="33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right" vertical="top"/>
    </xf>
    <xf numFmtId="174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179" fontId="13" fillId="33" borderId="10" xfId="0" applyNumberFormat="1" applyFont="1" applyFill="1" applyBorder="1" applyAlignment="1">
      <alignment/>
    </xf>
    <xf numFmtId="49" fontId="5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179" fontId="53" fillId="33" borderId="10" xfId="0" applyNumberFormat="1" applyFont="1" applyFill="1" applyBorder="1" applyAlignment="1">
      <alignment horizontal="center" wrapText="1"/>
    </xf>
    <xf numFmtId="179" fontId="53" fillId="33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2" fontId="53" fillId="33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6" fontId="53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/>
    </xf>
    <xf numFmtId="9" fontId="53" fillId="0" borderId="10" xfId="0" applyNumberFormat="1" applyFont="1" applyBorder="1" applyAlignment="1">
      <alignment/>
    </xf>
    <xf numFmtId="49" fontId="53" fillId="33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view="pageBreakPreview" zoomScaleSheetLayoutView="100" workbookViewId="0" topLeftCell="A24">
      <selection activeCell="J35" sqref="J35"/>
    </sheetView>
  </sheetViews>
  <sheetFormatPr defaultColWidth="9.00390625" defaultRowHeight="12.75"/>
  <cols>
    <col min="1" max="1" width="5.625" style="2" customWidth="1"/>
    <col min="2" max="2" width="49.25390625" style="2" customWidth="1"/>
    <col min="3" max="3" width="5.875" style="2" customWidth="1"/>
    <col min="4" max="4" width="7.75390625" style="2" customWidth="1"/>
    <col min="5" max="5" width="7.375" style="2" customWidth="1"/>
    <col min="6" max="6" width="8.25390625" style="2" customWidth="1"/>
    <col min="7" max="7" width="7.00390625" style="2" customWidth="1"/>
    <col min="8" max="8" width="8.125" style="2" customWidth="1"/>
    <col min="9" max="9" width="7.00390625" style="2" customWidth="1"/>
    <col min="10" max="11" width="7.75390625" style="2" customWidth="1"/>
    <col min="12" max="12" width="8.00390625" style="2" customWidth="1"/>
    <col min="13" max="13" width="17.375" style="2" customWidth="1"/>
    <col min="14" max="16384" width="9.125" style="2" customWidth="1"/>
  </cols>
  <sheetData>
    <row r="1" spans="11:13" ht="18" customHeight="1">
      <c r="K1" s="109" t="s">
        <v>28</v>
      </c>
      <c r="L1" s="109"/>
      <c r="M1" s="109"/>
    </row>
    <row r="2" spans="11:13" ht="76.5" customHeight="1">
      <c r="K2" s="109" t="s">
        <v>58</v>
      </c>
      <c r="L2" s="109"/>
      <c r="M2" s="109"/>
    </row>
    <row r="3" spans="11:13" ht="15.75" customHeight="1">
      <c r="K3" s="14"/>
      <c r="L3" s="14"/>
      <c r="M3" s="14"/>
    </row>
    <row r="4" spans="2:13" ht="28.5" customHeight="1">
      <c r="B4" s="110" t="s">
        <v>136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6" customHeight="1"/>
    <row r="6" spans="1:13" s="1" customFormat="1" ht="36.75" customHeight="1">
      <c r="A6" s="111" t="s">
        <v>0</v>
      </c>
      <c r="B6" s="111" t="s">
        <v>137</v>
      </c>
      <c r="C6" s="111" t="s">
        <v>12</v>
      </c>
      <c r="D6" s="111" t="s">
        <v>129</v>
      </c>
      <c r="E6" s="111" t="s">
        <v>138</v>
      </c>
      <c r="F6" s="111"/>
      <c r="G6" s="111" t="s">
        <v>142</v>
      </c>
      <c r="H6" s="111"/>
      <c r="I6" s="111"/>
      <c r="J6" s="111"/>
      <c r="K6" s="111" t="s">
        <v>1</v>
      </c>
      <c r="L6" s="111"/>
      <c r="M6" s="111" t="s">
        <v>6</v>
      </c>
    </row>
    <row r="7" spans="1:13" s="1" customFormat="1" ht="27.75" customHeight="1">
      <c r="A7" s="111"/>
      <c r="B7" s="111"/>
      <c r="C7" s="111"/>
      <c r="D7" s="111"/>
      <c r="E7" s="112" t="s">
        <v>141</v>
      </c>
      <c r="F7" s="112"/>
      <c r="G7" s="111" t="s">
        <v>13</v>
      </c>
      <c r="H7" s="111"/>
      <c r="I7" s="111" t="s">
        <v>14</v>
      </c>
      <c r="J7" s="111"/>
      <c r="K7" s="111" t="s">
        <v>4</v>
      </c>
      <c r="L7" s="111" t="s">
        <v>5</v>
      </c>
      <c r="M7" s="111"/>
    </row>
    <row r="8" spans="1:13" s="1" customFormat="1" ht="22.5" customHeight="1">
      <c r="A8" s="111"/>
      <c r="B8" s="111"/>
      <c r="C8" s="111"/>
      <c r="D8" s="111"/>
      <c r="E8" s="79" t="s">
        <v>2</v>
      </c>
      <c r="F8" s="79" t="s">
        <v>3</v>
      </c>
      <c r="G8" s="79" t="s">
        <v>2</v>
      </c>
      <c r="H8" s="79" t="s">
        <v>3</v>
      </c>
      <c r="I8" s="79" t="s">
        <v>2</v>
      </c>
      <c r="J8" s="79" t="s">
        <v>3</v>
      </c>
      <c r="K8" s="111"/>
      <c r="L8" s="111"/>
      <c r="M8" s="111"/>
    </row>
    <row r="9" spans="1:13" ht="38.25" customHeight="1">
      <c r="A9" s="52">
        <v>1</v>
      </c>
      <c r="B9" s="113" t="s">
        <v>97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51.75" customHeight="1">
      <c r="A10" s="93" t="s">
        <v>130</v>
      </c>
      <c r="B10" s="94" t="s">
        <v>133</v>
      </c>
      <c r="C10" s="95" t="s">
        <v>80</v>
      </c>
      <c r="D10" s="96" t="s">
        <v>94</v>
      </c>
      <c r="E10" s="98" t="s">
        <v>90</v>
      </c>
      <c r="F10" s="98">
        <v>8</v>
      </c>
      <c r="G10" s="98" t="s">
        <v>90</v>
      </c>
      <c r="H10" s="98">
        <v>8</v>
      </c>
      <c r="I10" s="98" t="s">
        <v>90</v>
      </c>
      <c r="J10" s="98">
        <v>8</v>
      </c>
      <c r="K10" s="98" t="s">
        <v>90</v>
      </c>
      <c r="L10" s="98" t="s">
        <v>90</v>
      </c>
      <c r="M10" s="99"/>
    </row>
    <row r="11" spans="1:13" ht="92.25" customHeight="1">
      <c r="A11" s="93" t="s">
        <v>131</v>
      </c>
      <c r="B11" s="99" t="s">
        <v>134</v>
      </c>
      <c r="C11" s="95" t="s">
        <v>123</v>
      </c>
      <c r="D11" s="96" t="s">
        <v>94</v>
      </c>
      <c r="E11" s="100" t="s">
        <v>122</v>
      </c>
      <c r="F11" s="95">
        <v>0</v>
      </c>
      <c r="G11" s="100" t="s">
        <v>122</v>
      </c>
      <c r="H11" s="95">
        <v>0</v>
      </c>
      <c r="I11" s="100" t="s">
        <v>122</v>
      </c>
      <c r="J11" s="95">
        <v>0</v>
      </c>
      <c r="K11" s="100" t="s">
        <v>122</v>
      </c>
      <c r="L11" s="100" t="s">
        <v>122</v>
      </c>
      <c r="M11" s="99"/>
    </row>
    <row r="12" spans="1:13" ht="55.5" customHeight="1">
      <c r="A12" s="93" t="s">
        <v>132</v>
      </c>
      <c r="B12" s="99" t="s">
        <v>135</v>
      </c>
      <c r="C12" s="95" t="s">
        <v>123</v>
      </c>
      <c r="D12" s="96" t="s">
        <v>94</v>
      </c>
      <c r="E12" s="95" t="s">
        <v>124</v>
      </c>
      <c r="F12" s="98">
        <v>92.5</v>
      </c>
      <c r="G12" s="95" t="s">
        <v>124</v>
      </c>
      <c r="H12" s="98">
        <v>95.4</v>
      </c>
      <c r="I12" s="95" t="s">
        <v>124</v>
      </c>
      <c r="J12" s="98">
        <v>94.2</v>
      </c>
      <c r="K12" s="95" t="s">
        <v>124</v>
      </c>
      <c r="L12" s="95" t="s">
        <v>124</v>
      </c>
      <c r="M12" s="99"/>
    </row>
    <row r="13" spans="1:13" ht="31.5" customHeight="1">
      <c r="A13" s="118" t="s">
        <v>98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49.5" customHeight="1">
      <c r="A14" s="93" t="s">
        <v>102</v>
      </c>
      <c r="B14" s="94" t="s">
        <v>79</v>
      </c>
      <c r="C14" s="95" t="s">
        <v>80</v>
      </c>
      <c r="D14" s="96">
        <v>0.15</v>
      </c>
      <c r="E14" s="97" t="s">
        <v>90</v>
      </c>
      <c r="F14" s="98">
        <v>8</v>
      </c>
      <c r="G14" s="98" t="s">
        <v>90</v>
      </c>
      <c r="H14" s="98">
        <v>8</v>
      </c>
      <c r="I14" s="98" t="s">
        <v>90</v>
      </c>
      <c r="J14" s="98">
        <v>8</v>
      </c>
      <c r="K14" s="98" t="s">
        <v>90</v>
      </c>
      <c r="L14" s="98" t="s">
        <v>90</v>
      </c>
      <c r="M14" s="95"/>
    </row>
    <row r="15" spans="1:13" ht="25.5" customHeight="1">
      <c r="A15" s="118" t="s">
        <v>99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ht="57" customHeight="1">
      <c r="A16" s="108" t="s">
        <v>103</v>
      </c>
      <c r="B16" s="95" t="s">
        <v>100</v>
      </c>
      <c r="C16" s="95" t="s">
        <v>80</v>
      </c>
      <c r="D16" s="96">
        <v>0.15</v>
      </c>
      <c r="E16" s="102">
        <v>7.38</v>
      </c>
      <c r="F16" s="95">
        <v>9.6</v>
      </c>
      <c r="G16" s="102">
        <v>8.07</v>
      </c>
      <c r="H16" s="95">
        <v>4.5</v>
      </c>
      <c r="I16" s="102">
        <v>9.75</v>
      </c>
      <c r="J16" s="95">
        <v>10.51</v>
      </c>
      <c r="K16" s="102">
        <v>8.32</v>
      </c>
      <c r="L16" s="102">
        <v>8.57</v>
      </c>
      <c r="M16" s="95"/>
    </row>
    <row r="17" spans="1:13" ht="27" customHeight="1">
      <c r="A17" s="118" t="s">
        <v>101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88.5" customHeight="1">
      <c r="A18" s="93" t="s">
        <v>104</v>
      </c>
      <c r="B18" s="94" t="s">
        <v>82</v>
      </c>
      <c r="C18" s="95" t="s">
        <v>80</v>
      </c>
      <c r="D18" s="96">
        <v>0.05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/>
    </row>
    <row r="19" spans="1:13" ht="26.25" customHeight="1">
      <c r="A19" s="103"/>
      <c r="B19" s="116" t="s">
        <v>105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24.75" customHeight="1">
      <c r="A20" s="100" t="s">
        <v>106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66.75" customHeight="1">
      <c r="A21" s="105" t="s">
        <v>85</v>
      </c>
      <c r="B21" s="101" t="s">
        <v>107</v>
      </c>
      <c r="C21" s="95" t="s">
        <v>123</v>
      </c>
      <c r="D21" s="95">
        <v>0.1</v>
      </c>
      <c r="E21" s="106" t="s">
        <v>120</v>
      </c>
      <c r="F21" s="106">
        <v>0</v>
      </c>
      <c r="G21" s="106" t="s">
        <v>120</v>
      </c>
      <c r="H21" s="106">
        <v>0</v>
      </c>
      <c r="I21" s="106" t="s">
        <v>120</v>
      </c>
      <c r="J21" s="106">
        <v>0</v>
      </c>
      <c r="K21" s="106" t="s">
        <v>120</v>
      </c>
      <c r="L21" s="106" t="s">
        <v>120</v>
      </c>
      <c r="M21" s="95"/>
    </row>
    <row r="22" spans="1:13" ht="39.75" customHeight="1">
      <c r="A22" s="118" t="s">
        <v>108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ht="63.75" customHeight="1">
      <c r="A23" s="105" t="s">
        <v>86</v>
      </c>
      <c r="B23" s="94" t="s">
        <v>83</v>
      </c>
      <c r="C23" s="95" t="s">
        <v>123</v>
      </c>
      <c r="D23" s="95">
        <v>0.1</v>
      </c>
      <c r="E23" s="100" t="s">
        <v>121</v>
      </c>
      <c r="F23" s="95">
        <v>0</v>
      </c>
      <c r="G23" s="100" t="s">
        <v>121</v>
      </c>
      <c r="H23" s="95"/>
      <c r="I23" s="100" t="s">
        <v>121</v>
      </c>
      <c r="J23" s="95">
        <v>0</v>
      </c>
      <c r="K23" s="100" t="s">
        <v>121</v>
      </c>
      <c r="L23" s="100" t="s">
        <v>121</v>
      </c>
      <c r="M23" s="95"/>
    </row>
    <row r="24" spans="1:13" ht="38.25" customHeight="1">
      <c r="A24" s="118" t="s">
        <v>109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ht="95.25" customHeight="1">
      <c r="A25" s="105" t="s">
        <v>87</v>
      </c>
      <c r="B25" s="101" t="s">
        <v>110</v>
      </c>
      <c r="C25" s="95" t="s">
        <v>123</v>
      </c>
      <c r="D25" s="96">
        <v>0.05</v>
      </c>
      <c r="E25" s="100" t="s">
        <v>146</v>
      </c>
      <c r="F25" s="95">
        <v>0</v>
      </c>
      <c r="G25" s="100" t="s">
        <v>122</v>
      </c>
      <c r="H25" s="95">
        <v>0</v>
      </c>
      <c r="I25" s="100" t="s">
        <v>122</v>
      </c>
      <c r="J25" s="95">
        <v>0</v>
      </c>
      <c r="K25" s="100" t="s">
        <v>122</v>
      </c>
      <c r="L25" s="100" t="s">
        <v>122</v>
      </c>
      <c r="M25" s="95"/>
    </row>
    <row r="26" spans="1:13" ht="43.5" customHeight="1">
      <c r="A26" s="105" t="s">
        <v>111</v>
      </c>
      <c r="B26" s="94" t="s">
        <v>84</v>
      </c>
      <c r="C26" s="95" t="s">
        <v>80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/>
    </row>
    <row r="27" spans="1:13" ht="36" customHeight="1">
      <c r="A27" s="103"/>
      <c r="B27" s="117" t="s">
        <v>112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55.5" customHeight="1">
      <c r="A28" s="118" t="s">
        <v>113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ht="49.5" customHeight="1">
      <c r="A29" s="105" t="s">
        <v>114</v>
      </c>
      <c r="B29" s="94" t="s">
        <v>81</v>
      </c>
      <c r="C29" s="95" t="s">
        <v>123</v>
      </c>
      <c r="D29" s="95">
        <v>0.15</v>
      </c>
      <c r="E29" s="95" t="s">
        <v>124</v>
      </c>
      <c r="F29" s="98">
        <v>92.5</v>
      </c>
      <c r="G29" s="95" t="s">
        <v>124</v>
      </c>
      <c r="H29" s="98">
        <v>96.3</v>
      </c>
      <c r="I29" s="95" t="s">
        <v>124</v>
      </c>
      <c r="J29" s="98">
        <v>94.2</v>
      </c>
      <c r="K29" s="95" t="s">
        <v>124</v>
      </c>
      <c r="L29" s="95" t="s">
        <v>124</v>
      </c>
      <c r="M29" s="95"/>
    </row>
    <row r="30" spans="1:13" ht="51.75" customHeight="1">
      <c r="A30" s="105" t="s">
        <v>115</v>
      </c>
      <c r="B30" s="101" t="s">
        <v>92</v>
      </c>
      <c r="C30" s="95" t="s">
        <v>123</v>
      </c>
      <c r="D30" s="95">
        <v>0.1</v>
      </c>
      <c r="E30" s="95" t="s">
        <v>125</v>
      </c>
      <c r="F30" s="98">
        <v>99</v>
      </c>
      <c r="G30" s="95"/>
      <c r="H30" s="98"/>
      <c r="I30" s="95" t="s">
        <v>125</v>
      </c>
      <c r="J30" s="98">
        <v>99.3</v>
      </c>
      <c r="K30" s="95" t="s">
        <v>125</v>
      </c>
      <c r="L30" s="95" t="s">
        <v>125</v>
      </c>
      <c r="M30" s="95"/>
    </row>
    <row r="31" spans="1:13" ht="23.25" customHeight="1">
      <c r="A31" s="100" t="s">
        <v>116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ht="48" customHeight="1">
      <c r="A32" s="93" t="s">
        <v>118</v>
      </c>
      <c r="B32" s="94" t="s">
        <v>117</v>
      </c>
      <c r="C32" s="95" t="s">
        <v>123</v>
      </c>
      <c r="D32" s="96">
        <v>0.1</v>
      </c>
      <c r="E32" s="107">
        <v>1</v>
      </c>
      <c r="F32" s="107">
        <v>1</v>
      </c>
      <c r="G32" s="107">
        <v>1</v>
      </c>
      <c r="H32" s="107">
        <v>1</v>
      </c>
      <c r="I32" s="107">
        <v>1</v>
      </c>
      <c r="J32" s="107">
        <v>1</v>
      </c>
      <c r="K32" s="107">
        <v>1</v>
      </c>
      <c r="L32" s="107">
        <v>1</v>
      </c>
      <c r="M32" s="95"/>
    </row>
    <row r="33" spans="1:13" ht="63.75" customHeight="1">
      <c r="A33" s="93" t="s">
        <v>119</v>
      </c>
      <c r="B33" s="101" t="s">
        <v>96</v>
      </c>
      <c r="C33" s="101" t="s">
        <v>123</v>
      </c>
      <c r="D33" s="96">
        <v>0.05</v>
      </c>
      <c r="E33" s="107">
        <v>1</v>
      </c>
      <c r="F33" s="107">
        <v>1</v>
      </c>
      <c r="G33" s="107">
        <v>1</v>
      </c>
      <c r="H33" s="107">
        <v>1</v>
      </c>
      <c r="I33" s="107">
        <v>1</v>
      </c>
      <c r="J33" s="107">
        <v>1</v>
      </c>
      <c r="K33" s="107">
        <v>1</v>
      </c>
      <c r="L33" s="107">
        <v>1</v>
      </c>
      <c r="M33" s="101"/>
    </row>
    <row r="34" spans="1:13" ht="15.75">
      <c r="A34" s="46"/>
      <c r="B34" s="45"/>
      <c r="C34" s="47"/>
      <c r="D34" s="47"/>
      <c r="E34" s="48"/>
      <c r="F34" s="48"/>
      <c r="G34" s="49"/>
      <c r="H34" s="47"/>
      <c r="I34" s="48"/>
      <c r="J34" s="47"/>
      <c r="K34" s="48"/>
      <c r="L34" s="48"/>
      <c r="M34" s="47"/>
    </row>
    <row r="35" spans="1:13" s="4" customFormat="1" ht="15.75" customHeight="1">
      <c r="A35" s="114" t="s">
        <v>128</v>
      </c>
      <c r="B35" s="114"/>
      <c r="C35" s="114"/>
      <c r="D35" s="114"/>
      <c r="E35" s="12"/>
      <c r="F35" s="12"/>
      <c r="G35" s="115"/>
      <c r="H35" s="115"/>
      <c r="I35" s="115"/>
      <c r="J35" s="12"/>
      <c r="K35" s="24" t="s">
        <v>147</v>
      </c>
      <c r="L35" s="38"/>
      <c r="M35" s="38"/>
    </row>
    <row r="36" spans="2:4" s="4" customFormat="1" ht="12" customHeight="1">
      <c r="B36" s="109"/>
      <c r="C36" s="109"/>
      <c r="D36" s="14"/>
    </row>
    <row r="37" spans="1:13" s="4" customFormat="1" ht="21" customHeight="1">
      <c r="A37" s="109" t="s">
        <v>95</v>
      </c>
      <c r="B37" s="109"/>
      <c r="C37" s="109"/>
      <c r="D37" s="14"/>
      <c r="E37" s="14"/>
      <c r="K37" s="110"/>
      <c r="L37" s="110"/>
      <c r="M37" s="110"/>
    </row>
    <row r="38" ht="15.75">
      <c r="A38" s="4"/>
    </row>
  </sheetData>
  <sheetProtection/>
  <mergeCells count="30">
    <mergeCell ref="A13:M13"/>
    <mergeCell ref="A15:M15"/>
    <mergeCell ref="A17:M17"/>
    <mergeCell ref="A22:M22"/>
    <mergeCell ref="A24:M24"/>
    <mergeCell ref="A28:M28"/>
    <mergeCell ref="A35:D35"/>
    <mergeCell ref="G35:I35"/>
    <mergeCell ref="B36:C36"/>
    <mergeCell ref="A37:C37"/>
    <mergeCell ref="K37:M37"/>
    <mergeCell ref="B19:M19"/>
    <mergeCell ref="B27:M27"/>
    <mergeCell ref="E7:F7"/>
    <mergeCell ref="G7:H7"/>
    <mergeCell ref="I7:J7"/>
    <mergeCell ref="K7:K8"/>
    <mergeCell ref="L7:L8"/>
    <mergeCell ref="B9:M9"/>
    <mergeCell ref="D6:D8"/>
    <mergeCell ref="K1:M1"/>
    <mergeCell ref="K2:M2"/>
    <mergeCell ref="B4:M4"/>
    <mergeCell ref="A6:A8"/>
    <mergeCell ref="B6:B8"/>
    <mergeCell ref="C6:C8"/>
    <mergeCell ref="E6:F6"/>
    <mergeCell ref="G6:J6"/>
    <mergeCell ref="K6:L6"/>
    <mergeCell ref="M6:M8"/>
  </mergeCells>
  <printOptions/>
  <pageMargins left="0.1968503937007874" right="0.03937007874015748" top="0.5905511811023623" bottom="0" header="0.5118110236220472" footer="0.35433070866141736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Q56"/>
  <sheetViews>
    <sheetView view="pageBreakPreview" zoomScale="75" zoomScaleSheetLayoutView="75" workbookViewId="0" topLeftCell="A13">
      <selection activeCell="M53" sqref="M53:O53"/>
    </sheetView>
  </sheetViews>
  <sheetFormatPr defaultColWidth="9.00390625" defaultRowHeight="12.75"/>
  <cols>
    <col min="1" max="1" width="14.75390625" style="0" customWidth="1"/>
    <col min="2" max="2" width="17.875" style="0" customWidth="1"/>
    <col min="3" max="3" width="33.625" style="0" customWidth="1"/>
    <col min="4" max="4" width="30.00390625" style="0" customWidth="1"/>
    <col min="5" max="5" width="8.125" style="0" customWidth="1"/>
    <col min="6" max="6" width="9.625" style="0" customWidth="1"/>
    <col min="7" max="7" width="16.25390625" style="0" customWidth="1"/>
    <col min="8" max="8" width="8.00390625" style="0" customWidth="1"/>
    <col min="9" max="9" width="13.00390625" style="0" customWidth="1"/>
    <col min="10" max="10" width="13.625" style="0" customWidth="1"/>
    <col min="11" max="11" width="14.125" style="0" customWidth="1"/>
    <col min="12" max="13" width="13.375" style="0" customWidth="1"/>
    <col min="14" max="14" width="12.00390625" style="0" customWidth="1"/>
    <col min="15" max="15" width="12.25390625" style="0" customWidth="1"/>
    <col min="16" max="16" width="11.75390625" style="0" customWidth="1"/>
    <col min="17" max="17" width="11.25390625" style="0" customWidth="1"/>
  </cols>
  <sheetData>
    <row r="1" spans="15:17" ht="15.75">
      <c r="O1" s="109" t="s">
        <v>29</v>
      </c>
      <c r="P1" s="109"/>
      <c r="Q1" s="109"/>
    </row>
    <row r="2" spans="13:17" ht="49.5" customHeight="1">
      <c r="M2" s="110"/>
      <c r="N2" s="110"/>
      <c r="O2" s="110"/>
      <c r="P2" s="110"/>
      <c r="Q2" s="110"/>
    </row>
    <row r="3" ht="24" customHeight="1"/>
    <row r="4" spans="2:17" ht="35.25" customHeight="1">
      <c r="B4" s="138" t="s">
        <v>139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6" ht="13.5" thickBot="1"/>
    <row r="7" spans="2:17" s="18" customFormat="1" ht="40.5" customHeight="1">
      <c r="B7" s="121" t="s">
        <v>59</v>
      </c>
      <c r="C7" s="129" t="s">
        <v>37</v>
      </c>
      <c r="D7" s="129" t="s">
        <v>56</v>
      </c>
      <c r="E7" s="129" t="s">
        <v>21</v>
      </c>
      <c r="F7" s="129"/>
      <c r="G7" s="129"/>
      <c r="H7" s="129"/>
      <c r="I7" s="139" t="s">
        <v>26</v>
      </c>
      <c r="J7" s="139"/>
      <c r="K7" s="139"/>
      <c r="L7" s="139"/>
      <c r="M7" s="139"/>
      <c r="N7" s="139"/>
      <c r="O7" s="139"/>
      <c r="P7" s="139"/>
      <c r="Q7" s="140" t="s">
        <v>33</v>
      </c>
    </row>
    <row r="8" spans="2:17" s="18" customFormat="1" ht="27.75" customHeight="1">
      <c r="B8" s="122"/>
      <c r="C8" s="119"/>
      <c r="D8" s="119"/>
      <c r="E8" s="130" t="s">
        <v>22</v>
      </c>
      <c r="F8" s="119" t="s">
        <v>27</v>
      </c>
      <c r="G8" s="119" t="s">
        <v>23</v>
      </c>
      <c r="H8" s="119" t="s">
        <v>24</v>
      </c>
      <c r="I8" s="119" t="s">
        <v>143</v>
      </c>
      <c r="J8" s="119"/>
      <c r="K8" s="119" t="s">
        <v>145</v>
      </c>
      <c r="L8" s="119"/>
      <c r="M8" s="119"/>
      <c r="N8" s="119"/>
      <c r="O8" s="119" t="s">
        <v>1</v>
      </c>
      <c r="P8" s="119"/>
      <c r="Q8" s="141"/>
    </row>
    <row r="9" spans="2:17" s="18" customFormat="1" ht="45.75" customHeight="1">
      <c r="B9" s="122"/>
      <c r="C9" s="119"/>
      <c r="D9" s="119"/>
      <c r="E9" s="130"/>
      <c r="F9" s="119"/>
      <c r="G9" s="119"/>
      <c r="H9" s="119"/>
      <c r="I9" s="119"/>
      <c r="J9" s="119"/>
      <c r="K9" s="119" t="s">
        <v>13</v>
      </c>
      <c r="L9" s="119"/>
      <c r="M9" s="119" t="s">
        <v>14</v>
      </c>
      <c r="N9" s="119"/>
      <c r="O9" s="119"/>
      <c r="P9" s="119"/>
      <c r="Q9" s="141"/>
    </row>
    <row r="10" spans="2:17" s="18" customFormat="1" ht="32.25" customHeight="1">
      <c r="B10" s="122"/>
      <c r="C10" s="119"/>
      <c r="D10" s="119"/>
      <c r="E10" s="130"/>
      <c r="F10" s="119"/>
      <c r="G10" s="119"/>
      <c r="H10" s="119"/>
      <c r="I10" s="33" t="s">
        <v>2</v>
      </c>
      <c r="J10" s="33" t="s">
        <v>3</v>
      </c>
      <c r="K10" s="33" t="s">
        <v>2</v>
      </c>
      <c r="L10" s="33" t="s">
        <v>3</v>
      </c>
      <c r="M10" s="33" t="s">
        <v>2</v>
      </c>
      <c r="N10" s="33" t="s">
        <v>3</v>
      </c>
      <c r="O10" s="33" t="s">
        <v>4</v>
      </c>
      <c r="P10" s="33" t="s">
        <v>5</v>
      </c>
      <c r="Q10" s="141"/>
    </row>
    <row r="11" spans="2:17" s="18" customFormat="1" ht="31.5">
      <c r="B11" s="120" t="s">
        <v>60</v>
      </c>
      <c r="C11" s="128" t="s">
        <v>91</v>
      </c>
      <c r="D11" s="34" t="s">
        <v>25</v>
      </c>
      <c r="E11" s="35"/>
      <c r="F11" s="35"/>
      <c r="G11" s="35"/>
      <c r="H11" s="35"/>
      <c r="I11" s="62">
        <f aca="true" t="shared" si="0" ref="I11:P11">I13+I38+I41</f>
        <v>111243.36</v>
      </c>
      <c r="J11" s="62">
        <f t="shared" si="0"/>
        <v>111221.36</v>
      </c>
      <c r="K11" s="62">
        <f t="shared" si="0"/>
        <v>119446.00000000001</v>
      </c>
      <c r="L11" s="62">
        <f t="shared" si="0"/>
        <v>47882.9</v>
      </c>
      <c r="M11" s="62">
        <f t="shared" si="0"/>
        <v>122678.1</v>
      </c>
      <c r="N11" s="62">
        <f t="shared" si="0"/>
        <v>122593.9</v>
      </c>
      <c r="O11" s="43">
        <f t="shared" si="0"/>
        <v>106854.90000000001</v>
      </c>
      <c r="P11" s="43">
        <f t="shared" si="0"/>
        <v>106759.40000000001</v>
      </c>
      <c r="Q11" s="80"/>
    </row>
    <row r="12" spans="2:17" s="18" customFormat="1" ht="15.75">
      <c r="B12" s="120"/>
      <c r="C12" s="128"/>
      <c r="D12" s="34" t="s">
        <v>57</v>
      </c>
      <c r="E12" s="35"/>
      <c r="F12" s="35"/>
      <c r="G12" s="35"/>
      <c r="H12" s="35"/>
      <c r="I12" s="63"/>
      <c r="J12" s="63"/>
      <c r="K12" s="63"/>
      <c r="L12" s="63"/>
      <c r="M12" s="63"/>
      <c r="N12" s="63"/>
      <c r="O12" s="36"/>
      <c r="P12" s="36"/>
      <c r="Q12" s="80"/>
    </row>
    <row r="13" spans="2:17" s="18" customFormat="1" ht="31.5" customHeight="1">
      <c r="B13" s="131" t="s">
        <v>30</v>
      </c>
      <c r="C13" s="134" t="s">
        <v>70</v>
      </c>
      <c r="D13" s="34" t="s">
        <v>25</v>
      </c>
      <c r="E13" s="37"/>
      <c r="F13" s="35"/>
      <c r="G13" s="35"/>
      <c r="H13" s="35"/>
      <c r="I13" s="62">
        <f aca="true" t="shared" si="1" ref="I13:P13">SUM(I15:I37)</f>
        <v>101383.56</v>
      </c>
      <c r="J13" s="62">
        <f t="shared" si="1"/>
        <v>101370.06</v>
      </c>
      <c r="K13" s="62">
        <f t="shared" si="1"/>
        <v>109234.70000000001</v>
      </c>
      <c r="L13" s="62">
        <f t="shared" si="1"/>
        <v>43812.799999999996</v>
      </c>
      <c r="M13" s="62">
        <f t="shared" si="1"/>
        <v>112993.7</v>
      </c>
      <c r="N13" s="62">
        <f t="shared" si="1"/>
        <v>112934.4</v>
      </c>
      <c r="O13" s="43">
        <f t="shared" si="1"/>
        <v>96693.6</v>
      </c>
      <c r="P13" s="43">
        <f t="shared" si="1"/>
        <v>96598.1</v>
      </c>
      <c r="Q13" s="80"/>
    </row>
    <row r="14" spans="2:17" s="18" customFormat="1" ht="15.75">
      <c r="B14" s="132"/>
      <c r="C14" s="135"/>
      <c r="D14" s="34" t="s">
        <v>57</v>
      </c>
      <c r="E14" s="37"/>
      <c r="F14" s="35"/>
      <c r="G14" s="35"/>
      <c r="H14" s="35"/>
      <c r="I14" s="63"/>
      <c r="J14" s="63"/>
      <c r="K14" s="63"/>
      <c r="L14" s="63"/>
      <c r="M14" s="63"/>
      <c r="N14" s="63"/>
      <c r="O14" s="36"/>
      <c r="P14" s="36"/>
      <c r="Q14" s="80"/>
    </row>
    <row r="15" spans="2:17" s="18" customFormat="1" ht="22.5" customHeight="1">
      <c r="B15" s="132"/>
      <c r="C15" s="135"/>
      <c r="D15" s="34" t="s">
        <v>71</v>
      </c>
      <c r="E15" s="37">
        <v>503</v>
      </c>
      <c r="F15" s="40" t="s">
        <v>72</v>
      </c>
      <c r="G15" s="35">
        <v>1510075140</v>
      </c>
      <c r="H15" s="35">
        <v>530</v>
      </c>
      <c r="I15" s="63">
        <v>52.3</v>
      </c>
      <c r="J15" s="63">
        <v>52.3</v>
      </c>
      <c r="K15" s="63">
        <v>54.7</v>
      </c>
      <c r="L15" s="63">
        <v>26.7</v>
      </c>
      <c r="M15" s="63">
        <v>54.7</v>
      </c>
      <c r="N15" s="63">
        <v>54.7</v>
      </c>
      <c r="O15" s="42">
        <v>53.4</v>
      </c>
      <c r="P15" s="42">
        <v>53.4</v>
      </c>
      <c r="Q15" s="80"/>
    </row>
    <row r="16" spans="2:17" s="18" customFormat="1" ht="23.25" customHeight="1">
      <c r="B16" s="132"/>
      <c r="C16" s="135"/>
      <c r="D16" s="34" t="s">
        <v>71</v>
      </c>
      <c r="E16" s="37">
        <v>503</v>
      </c>
      <c r="F16" s="40" t="s">
        <v>88</v>
      </c>
      <c r="G16" s="35">
        <v>1510075080</v>
      </c>
      <c r="H16" s="35">
        <v>540</v>
      </c>
      <c r="I16" s="63">
        <v>1915</v>
      </c>
      <c r="J16" s="63">
        <v>1915</v>
      </c>
      <c r="K16" s="63"/>
      <c r="L16" s="63"/>
      <c r="M16" s="63"/>
      <c r="N16" s="63"/>
      <c r="O16" s="36"/>
      <c r="P16" s="36"/>
      <c r="Q16" s="80"/>
    </row>
    <row r="17" spans="2:17" s="18" customFormat="1" ht="24.75" customHeight="1">
      <c r="B17" s="132"/>
      <c r="C17" s="135"/>
      <c r="D17" s="34" t="s">
        <v>71</v>
      </c>
      <c r="E17" s="37">
        <v>503</v>
      </c>
      <c r="F17" s="40" t="s">
        <v>89</v>
      </c>
      <c r="G17" s="35">
        <v>1510076410</v>
      </c>
      <c r="H17" s="35">
        <v>540</v>
      </c>
      <c r="I17" s="63">
        <v>6549</v>
      </c>
      <c r="J17" s="63">
        <v>6535.5</v>
      </c>
      <c r="K17" s="63"/>
      <c r="L17" s="63"/>
      <c r="M17" s="63"/>
      <c r="N17" s="63"/>
      <c r="O17" s="63"/>
      <c r="P17" s="63"/>
      <c r="Q17" s="80"/>
    </row>
    <row r="18" spans="2:17" s="18" customFormat="1" ht="15.75" customHeight="1">
      <c r="B18" s="132"/>
      <c r="C18" s="135"/>
      <c r="D18" s="34" t="s">
        <v>71</v>
      </c>
      <c r="E18" s="37">
        <v>503</v>
      </c>
      <c r="F18" s="40" t="s">
        <v>73</v>
      </c>
      <c r="G18" s="35">
        <v>1510051180</v>
      </c>
      <c r="H18" s="35">
        <v>530</v>
      </c>
      <c r="I18" s="78">
        <v>1166.45</v>
      </c>
      <c r="J18" s="78">
        <v>1166.45</v>
      </c>
      <c r="K18" s="63">
        <v>1372.2</v>
      </c>
      <c r="L18" s="63">
        <v>710</v>
      </c>
      <c r="M18" s="78">
        <v>1372.2</v>
      </c>
      <c r="N18" s="78">
        <v>1326.6</v>
      </c>
      <c r="O18" s="36">
        <v>1432.9</v>
      </c>
      <c r="P18" s="36">
        <v>1485.9</v>
      </c>
      <c r="Q18" s="80"/>
    </row>
    <row r="19" spans="2:17" s="18" customFormat="1" ht="15.75" customHeight="1">
      <c r="B19" s="132"/>
      <c r="C19" s="135"/>
      <c r="D19" s="34" t="s">
        <v>71</v>
      </c>
      <c r="E19" s="37">
        <v>503</v>
      </c>
      <c r="F19" s="40" t="s">
        <v>93</v>
      </c>
      <c r="G19" s="35">
        <v>1510074120</v>
      </c>
      <c r="H19" s="35">
        <v>540</v>
      </c>
      <c r="I19" s="63">
        <v>827.4</v>
      </c>
      <c r="J19" s="63">
        <v>827.4</v>
      </c>
      <c r="K19" s="63">
        <v>1621.1</v>
      </c>
      <c r="L19" s="63">
        <v>1621.1</v>
      </c>
      <c r="M19" s="63">
        <v>1621.1</v>
      </c>
      <c r="N19" s="63">
        <v>1621.1</v>
      </c>
      <c r="O19" s="36">
        <v>972.6</v>
      </c>
      <c r="P19" s="36">
        <v>1080.7</v>
      </c>
      <c r="Q19" s="80"/>
    </row>
    <row r="20" spans="2:17" s="18" customFormat="1" ht="19.5" customHeight="1">
      <c r="B20" s="132"/>
      <c r="C20" s="135"/>
      <c r="D20" s="34" t="s">
        <v>71</v>
      </c>
      <c r="E20" s="37">
        <v>503</v>
      </c>
      <c r="F20" s="40" t="s">
        <v>89</v>
      </c>
      <c r="G20" s="35">
        <v>1510076410</v>
      </c>
      <c r="H20" s="35">
        <v>540</v>
      </c>
      <c r="I20" s="42"/>
      <c r="J20" s="42"/>
      <c r="K20" s="42">
        <v>8053</v>
      </c>
      <c r="L20" s="42">
        <v>0</v>
      </c>
      <c r="M20" s="42">
        <v>8053</v>
      </c>
      <c r="N20" s="42">
        <v>8046.1</v>
      </c>
      <c r="O20" s="42">
        <v>0</v>
      </c>
      <c r="P20" s="42">
        <v>0</v>
      </c>
      <c r="Q20" s="80"/>
    </row>
    <row r="21" spans="2:17" s="18" customFormat="1" ht="19.5" customHeight="1">
      <c r="B21" s="132"/>
      <c r="C21" s="135"/>
      <c r="D21" s="34" t="s">
        <v>71</v>
      </c>
      <c r="E21" s="37">
        <v>503</v>
      </c>
      <c r="F21" s="40" t="s">
        <v>126</v>
      </c>
      <c r="G21" s="35">
        <v>1510077450</v>
      </c>
      <c r="H21" s="35">
        <v>244</v>
      </c>
      <c r="I21" s="42"/>
      <c r="J21" s="42"/>
      <c r="K21" s="42"/>
      <c r="L21" s="42"/>
      <c r="M21" s="42"/>
      <c r="N21" s="42"/>
      <c r="O21" s="42"/>
      <c r="P21" s="42"/>
      <c r="Q21" s="80"/>
    </row>
    <row r="22" spans="2:17" s="18" customFormat="1" ht="15.75">
      <c r="B22" s="132"/>
      <c r="C22" s="135"/>
      <c r="D22" s="34" t="s">
        <v>71</v>
      </c>
      <c r="E22" s="37">
        <v>503</v>
      </c>
      <c r="F22" s="44" t="s">
        <v>74</v>
      </c>
      <c r="G22" s="61">
        <v>1510075550</v>
      </c>
      <c r="H22" s="61">
        <v>540</v>
      </c>
      <c r="I22" s="90">
        <v>131.71</v>
      </c>
      <c r="J22" s="90">
        <v>131.71</v>
      </c>
      <c r="K22" s="42">
        <v>122.1</v>
      </c>
      <c r="L22" s="42">
        <v>0</v>
      </c>
      <c r="M22" s="90">
        <v>67</v>
      </c>
      <c r="N22" s="90">
        <v>67</v>
      </c>
      <c r="O22" s="42">
        <v>0</v>
      </c>
      <c r="P22" s="42">
        <v>0</v>
      </c>
      <c r="Q22" s="80"/>
    </row>
    <row r="23" spans="2:17" s="18" customFormat="1" ht="15.75">
      <c r="B23" s="132"/>
      <c r="C23" s="135"/>
      <c r="D23" s="34" t="s">
        <v>71</v>
      </c>
      <c r="E23" s="37">
        <v>503</v>
      </c>
      <c r="F23" s="40" t="s">
        <v>75</v>
      </c>
      <c r="G23" s="35">
        <v>1510076010</v>
      </c>
      <c r="H23" s="35">
        <v>511</v>
      </c>
      <c r="I23" s="42">
        <v>18256.8</v>
      </c>
      <c r="J23" s="42">
        <v>18256.8</v>
      </c>
      <c r="K23" s="42">
        <v>22389.2</v>
      </c>
      <c r="L23" s="42">
        <v>11194.8</v>
      </c>
      <c r="M23" s="42">
        <v>22389.2</v>
      </c>
      <c r="N23" s="42">
        <v>22389.2</v>
      </c>
      <c r="O23" s="42">
        <v>17911.4</v>
      </c>
      <c r="P23" s="42">
        <v>17911.4</v>
      </c>
      <c r="Q23" s="80"/>
    </row>
    <row r="24" spans="2:17" s="18" customFormat="1" ht="15.75">
      <c r="B24" s="132"/>
      <c r="C24" s="135"/>
      <c r="D24" s="34" t="s">
        <v>71</v>
      </c>
      <c r="E24" s="37">
        <v>503</v>
      </c>
      <c r="F24" s="40" t="s">
        <v>89</v>
      </c>
      <c r="G24" s="35">
        <v>1510077490</v>
      </c>
      <c r="H24" s="35">
        <v>540</v>
      </c>
      <c r="I24" s="42"/>
      <c r="J24" s="42"/>
      <c r="K24" s="42"/>
      <c r="L24" s="42"/>
      <c r="M24" s="42">
        <v>1472</v>
      </c>
      <c r="N24" s="42">
        <v>1465.2</v>
      </c>
      <c r="O24" s="42"/>
      <c r="P24" s="42"/>
      <c r="Q24" s="80"/>
    </row>
    <row r="25" spans="2:17" s="18" customFormat="1" ht="15.75">
      <c r="B25" s="132"/>
      <c r="C25" s="135"/>
      <c r="D25" s="34" t="s">
        <v>71</v>
      </c>
      <c r="E25" s="37">
        <v>503</v>
      </c>
      <c r="F25" s="40" t="s">
        <v>75</v>
      </c>
      <c r="G25" s="35">
        <v>1510087120</v>
      </c>
      <c r="H25" s="35">
        <v>511</v>
      </c>
      <c r="I25" s="63">
        <v>44016.3</v>
      </c>
      <c r="J25" s="63">
        <v>44016.3</v>
      </c>
      <c r="K25" s="42">
        <v>47625.5</v>
      </c>
      <c r="L25" s="42">
        <v>19570.3</v>
      </c>
      <c r="M25" s="42">
        <v>47625.5</v>
      </c>
      <c r="N25" s="42">
        <v>47625.5</v>
      </c>
      <c r="O25" s="42">
        <v>40092.9</v>
      </c>
      <c r="P25" s="42">
        <v>40333.5</v>
      </c>
      <c r="Q25" s="80"/>
    </row>
    <row r="26" spans="2:17" s="18" customFormat="1" ht="18.75" customHeight="1">
      <c r="B26" s="132"/>
      <c r="C26" s="135"/>
      <c r="D26" s="34" t="s">
        <v>71</v>
      </c>
      <c r="E26" s="37">
        <v>503</v>
      </c>
      <c r="F26" s="40" t="s">
        <v>76</v>
      </c>
      <c r="G26" s="35">
        <v>1510087210</v>
      </c>
      <c r="H26" s="35">
        <v>540</v>
      </c>
      <c r="I26" s="63">
        <v>26388.6</v>
      </c>
      <c r="J26" s="63">
        <v>26388.6</v>
      </c>
      <c r="K26" s="63">
        <v>24816.9</v>
      </c>
      <c r="L26" s="63">
        <v>10689.9</v>
      </c>
      <c r="M26" s="63">
        <v>27159</v>
      </c>
      <c r="N26" s="63">
        <v>27159</v>
      </c>
      <c r="O26" s="42">
        <v>36230.4</v>
      </c>
      <c r="P26" s="42">
        <v>35733.2</v>
      </c>
      <c r="Q26" s="80"/>
    </row>
    <row r="27" spans="2:17" s="18" customFormat="1" ht="15.75" hidden="1">
      <c r="B27" s="132"/>
      <c r="C27" s="135"/>
      <c r="D27" s="34" t="s">
        <v>71</v>
      </c>
      <c r="E27" s="37">
        <v>503</v>
      </c>
      <c r="F27" s="40"/>
      <c r="G27" s="35"/>
      <c r="H27" s="35"/>
      <c r="I27" s="63"/>
      <c r="J27" s="63"/>
      <c r="K27" s="63"/>
      <c r="L27" s="63"/>
      <c r="M27" s="63"/>
      <c r="N27" s="63"/>
      <c r="O27" s="42"/>
      <c r="P27" s="42"/>
      <c r="Q27" s="80"/>
    </row>
    <row r="28" spans="2:17" s="18" customFormat="1" ht="15.75" hidden="1">
      <c r="B28" s="132"/>
      <c r="C28" s="135"/>
      <c r="D28" s="34" t="s">
        <v>71</v>
      </c>
      <c r="E28" s="37">
        <v>503</v>
      </c>
      <c r="F28" s="40"/>
      <c r="G28" s="35"/>
      <c r="H28" s="35"/>
      <c r="I28" s="63"/>
      <c r="J28" s="63"/>
      <c r="K28" s="63"/>
      <c r="L28" s="63"/>
      <c r="M28" s="63"/>
      <c r="N28" s="63"/>
      <c r="O28" s="42"/>
      <c r="P28" s="42"/>
      <c r="Q28" s="80"/>
    </row>
    <row r="29" spans="2:17" s="18" customFormat="1" ht="15.75" hidden="1">
      <c r="B29" s="132"/>
      <c r="C29" s="135"/>
      <c r="D29" s="34" t="s">
        <v>71</v>
      </c>
      <c r="E29" s="37">
        <v>503</v>
      </c>
      <c r="F29" s="40"/>
      <c r="G29" s="35"/>
      <c r="H29" s="35"/>
      <c r="I29" s="63"/>
      <c r="J29" s="63"/>
      <c r="K29" s="63"/>
      <c r="L29" s="63"/>
      <c r="M29" s="63"/>
      <c r="N29" s="63"/>
      <c r="O29" s="42"/>
      <c r="P29" s="42"/>
      <c r="Q29" s="80"/>
    </row>
    <row r="30" spans="2:17" s="18" customFormat="1" ht="15.75" hidden="1">
      <c r="B30" s="132"/>
      <c r="C30" s="135"/>
      <c r="D30" s="34" t="s">
        <v>71</v>
      </c>
      <c r="E30" s="37">
        <v>503</v>
      </c>
      <c r="F30" s="40"/>
      <c r="G30" s="35"/>
      <c r="H30" s="35"/>
      <c r="I30" s="63"/>
      <c r="J30" s="63"/>
      <c r="K30" s="63"/>
      <c r="L30" s="63"/>
      <c r="M30" s="63"/>
      <c r="N30" s="63"/>
      <c r="O30" s="42"/>
      <c r="P30" s="42"/>
      <c r="Q30" s="80"/>
    </row>
    <row r="31" spans="2:17" s="18" customFormat="1" ht="15.75" hidden="1">
      <c r="B31" s="132"/>
      <c r="C31" s="135"/>
      <c r="D31" s="34" t="s">
        <v>71</v>
      </c>
      <c r="E31" s="37">
        <v>503</v>
      </c>
      <c r="F31" s="40"/>
      <c r="G31" s="35"/>
      <c r="H31" s="35"/>
      <c r="I31" s="63"/>
      <c r="J31" s="63"/>
      <c r="K31" s="63"/>
      <c r="L31" s="63"/>
      <c r="M31" s="63"/>
      <c r="N31" s="63"/>
      <c r="O31" s="42"/>
      <c r="P31" s="42"/>
      <c r="Q31" s="80"/>
    </row>
    <row r="32" spans="2:17" s="18" customFormat="1" ht="15.75" hidden="1">
      <c r="B32" s="132"/>
      <c r="C32" s="135"/>
      <c r="D32" s="34" t="s">
        <v>71</v>
      </c>
      <c r="E32" s="37">
        <v>503</v>
      </c>
      <c r="F32" s="40"/>
      <c r="G32" s="35"/>
      <c r="H32" s="35"/>
      <c r="I32" s="63"/>
      <c r="J32" s="63"/>
      <c r="K32" s="63"/>
      <c r="L32" s="63"/>
      <c r="M32" s="63"/>
      <c r="N32" s="63"/>
      <c r="O32" s="42"/>
      <c r="P32" s="42"/>
      <c r="Q32" s="80"/>
    </row>
    <row r="33" spans="2:17" s="18" customFormat="1" ht="15.75" hidden="1">
      <c r="B33" s="132"/>
      <c r="C33" s="135"/>
      <c r="D33" s="34" t="s">
        <v>71</v>
      </c>
      <c r="E33" s="37">
        <v>503</v>
      </c>
      <c r="F33" s="40"/>
      <c r="G33" s="35"/>
      <c r="H33" s="35"/>
      <c r="I33" s="63"/>
      <c r="J33" s="63"/>
      <c r="K33" s="63"/>
      <c r="L33" s="63"/>
      <c r="M33" s="63"/>
      <c r="N33" s="63"/>
      <c r="O33" s="42"/>
      <c r="P33" s="42"/>
      <c r="Q33" s="80"/>
    </row>
    <row r="34" spans="2:17" s="18" customFormat="1" ht="15.75" hidden="1">
      <c r="B34" s="132"/>
      <c r="C34" s="135"/>
      <c r="D34" s="34" t="s">
        <v>71</v>
      </c>
      <c r="E34" s="37">
        <v>503</v>
      </c>
      <c r="F34" s="40"/>
      <c r="G34" s="35"/>
      <c r="H34" s="35"/>
      <c r="I34" s="63"/>
      <c r="J34" s="63"/>
      <c r="K34" s="63"/>
      <c r="L34" s="63"/>
      <c r="M34" s="63"/>
      <c r="N34" s="63"/>
      <c r="O34" s="42"/>
      <c r="P34" s="42"/>
      <c r="Q34" s="80"/>
    </row>
    <row r="35" spans="2:17" s="18" customFormat="1" ht="23.25" customHeight="1">
      <c r="B35" s="132"/>
      <c r="C35" s="135"/>
      <c r="D35" s="34" t="s">
        <v>71</v>
      </c>
      <c r="E35" s="37">
        <v>503</v>
      </c>
      <c r="F35" s="40" t="s">
        <v>76</v>
      </c>
      <c r="G35" s="35">
        <v>1510087230</v>
      </c>
      <c r="H35" s="35">
        <v>540</v>
      </c>
      <c r="I35" s="63">
        <v>890</v>
      </c>
      <c r="J35" s="63">
        <v>890</v>
      </c>
      <c r="K35" s="63">
        <v>890</v>
      </c>
      <c r="L35" s="63">
        <v>0</v>
      </c>
      <c r="M35" s="63">
        <v>890</v>
      </c>
      <c r="N35" s="63">
        <v>890</v>
      </c>
      <c r="O35" s="42">
        <v>0</v>
      </c>
      <c r="P35" s="42">
        <v>0</v>
      </c>
      <c r="Q35" s="80"/>
    </row>
    <row r="36" spans="2:17" s="18" customFormat="1" ht="23.25" customHeight="1">
      <c r="B36" s="132"/>
      <c r="C36" s="135"/>
      <c r="D36" s="34" t="s">
        <v>71</v>
      </c>
      <c r="E36" s="37">
        <v>503</v>
      </c>
      <c r="F36" s="40" t="s">
        <v>76</v>
      </c>
      <c r="G36" s="35">
        <v>1510087342</v>
      </c>
      <c r="H36" s="35">
        <v>540</v>
      </c>
      <c r="I36" s="63"/>
      <c r="J36" s="63"/>
      <c r="K36" s="63">
        <v>2290</v>
      </c>
      <c r="L36" s="63">
        <v>0</v>
      </c>
      <c r="M36" s="63">
        <v>2290</v>
      </c>
      <c r="N36" s="63">
        <v>2290</v>
      </c>
      <c r="O36" s="42">
        <v>0</v>
      </c>
      <c r="P36" s="42">
        <v>0</v>
      </c>
      <c r="Q36" s="80"/>
    </row>
    <row r="37" spans="2:17" s="18" customFormat="1" ht="21.75" customHeight="1">
      <c r="B37" s="133"/>
      <c r="C37" s="136"/>
      <c r="D37" s="34" t="s">
        <v>71</v>
      </c>
      <c r="E37" s="37">
        <v>503</v>
      </c>
      <c r="F37" s="40" t="s">
        <v>93</v>
      </c>
      <c r="G37" s="35">
        <v>1510087330</v>
      </c>
      <c r="H37" s="35">
        <v>540</v>
      </c>
      <c r="I37" s="42">
        <v>1190</v>
      </c>
      <c r="J37" s="42">
        <v>1190</v>
      </c>
      <c r="K37" s="42"/>
      <c r="L37" s="42"/>
      <c r="M37" s="42"/>
      <c r="N37" s="42"/>
      <c r="O37" s="42">
        <v>0</v>
      </c>
      <c r="P37" s="42">
        <v>0</v>
      </c>
      <c r="Q37" s="80"/>
    </row>
    <row r="38" spans="2:17" s="18" customFormat="1" ht="33" customHeight="1">
      <c r="B38" s="123" t="s">
        <v>65</v>
      </c>
      <c r="C38" s="134" t="s">
        <v>68</v>
      </c>
      <c r="D38" s="34" t="s">
        <v>25</v>
      </c>
      <c r="E38" s="37"/>
      <c r="F38" s="41"/>
      <c r="G38" s="37"/>
      <c r="H38" s="37"/>
      <c r="I38" s="43">
        <f aca="true" t="shared" si="2" ref="I38:P38">I40</f>
        <v>0</v>
      </c>
      <c r="J38" s="43">
        <f t="shared" si="2"/>
        <v>0</v>
      </c>
      <c r="K38" s="43">
        <f t="shared" si="2"/>
        <v>0.3</v>
      </c>
      <c r="L38" s="43">
        <f t="shared" si="2"/>
        <v>0.3</v>
      </c>
      <c r="M38" s="43">
        <f t="shared" si="2"/>
        <v>0.3</v>
      </c>
      <c r="N38" s="43">
        <f t="shared" si="2"/>
        <v>0.3</v>
      </c>
      <c r="O38" s="43">
        <f t="shared" si="2"/>
        <v>0</v>
      </c>
      <c r="P38" s="43">
        <f t="shared" si="2"/>
        <v>0</v>
      </c>
      <c r="Q38" s="80"/>
    </row>
    <row r="39" spans="2:17" s="18" customFormat="1" ht="15.75">
      <c r="B39" s="124"/>
      <c r="C39" s="135"/>
      <c r="D39" s="34" t="s">
        <v>57</v>
      </c>
      <c r="E39" s="37"/>
      <c r="F39" s="41"/>
      <c r="G39" s="37"/>
      <c r="H39" s="61"/>
      <c r="I39" s="42"/>
      <c r="J39" s="42"/>
      <c r="K39" s="42"/>
      <c r="L39" s="42"/>
      <c r="M39" s="42"/>
      <c r="N39" s="42"/>
      <c r="O39" s="42"/>
      <c r="P39" s="42"/>
      <c r="Q39" s="80"/>
    </row>
    <row r="40" spans="2:17" s="18" customFormat="1" ht="21.75" customHeight="1">
      <c r="B40" s="124"/>
      <c r="C40" s="136"/>
      <c r="D40" s="34" t="s">
        <v>71</v>
      </c>
      <c r="E40" s="37">
        <v>503</v>
      </c>
      <c r="F40" s="41" t="s">
        <v>77</v>
      </c>
      <c r="G40" s="37">
        <v>1520080910</v>
      </c>
      <c r="H40" s="61">
        <v>730</v>
      </c>
      <c r="I40" s="42"/>
      <c r="J40" s="42"/>
      <c r="K40" s="42">
        <v>0.3</v>
      </c>
      <c r="L40" s="42">
        <v>0.3</v>
      </c>
      <c r="M40" s="42">
        <v>0.3</v>
      </c>
      <c r="N40" s="42">
        <v>0.3</v>
      </c>
      <c r="O40" s="42">
        <v>0</v>
      </c>
      <c r="P40" s="42">
        <v>0</v>
      </c>
      <c r="Q40" s="80"/>
    </row>
    <row r="41" spans="2:17" s="18" customFormat="1" ht="33" customHeight="1">
      <c r="B41" s="125" t="s">
        <v>66</v>
      </c>
      <c r="C41" s="134" t="s">
        <v>69</v>
      </c>
      <c r="D41" s="34" t="s">
        <v>25</v>
      </c>
      <c r="E41" s="37"/>
      <c r="F41" s="41"/>
      <c r="G41" s="37"/>
      <c r="H41" s="61"/>
      <c r="I41" s="62">
        <f>SUM(I43:I47)</f>
        <v>9859.8</v>
      </c>
      <c r="J41" s="62">
        <f>J43+J44+J51+J45+J47+J48+J49+J50+J46</f>
        <v>9851.300000000001</v>
      </c>
      <c r="K41" s="62">
        <f>K43+K44+K51+K45+K47+K48+K49+K50</f>
        <v>10211.000000000002</v>
      </c>
      <c r="L41" s="62">
        <f>L43+L44+L51+L45+L47+L48+L49+L50</f>
        <v>4069.7999999999997</v>
      </c>
      <c r="M41" s="62">
        <f>M43+M44+M51+M45+M47+M48+M49+M50+M46</f>
        <v>9684.1</v>
      </c>
      <c r="N41" s="62">
        <f>N43+N44+N51+N45+N47+N48+N49+N50+N46</f>
        <v>9659.2</v>
      </c>
      <c r="O41" s="62">
        <f>O43+O44+O51+O45+O47+O48+O49+O50</f>
        <v>10161.300000000001</v>
      </c>
      <c r="P41" s="62">
        <f>P43+P44+P51+P45+P47+P48+P49+P50</f>
        <v>10161.300000000001</v>
      </c>
      <c r="Q41" s="80"/>
    </row>
    <row r="42" spans="2:17" s="18" customFormat="1" ht="15.75">
      <c r="B42" s="125"/>
      <c r="C42" s="135"/>
      <c r="D42" s="34" t="s">
        <v>57</v>
      </c>
      <c r="E42" s="37"/>
      <c r="F42" s="41"/>
      <c r="G42" s="37"/>
      <c r="H42" s="61"/>
      <c r="I42" s="63"/>
      <c r="J42" s="63"/>
      <c r="K42" s="63"/>
      <c r="L42" s="63"/>
      <c r="M42" s="63"/>
      <c r="N42" s="63"/>
      <c r="O42" s="42"/>
      <c r="P42" s="42"/>
      <c r="Q42" s="80"/>
    </row>
    <row r="43" spans="2:17" s="18" customFormat="1" ht="15.75">
      <c r="B43" s="125"/>
      <c r="C43" s="135"/>
      <c r="D43" s="34" t="s">
        <v>71</v>
      </c>
      <c r="E43" s="37">
        <v>503</v>
      </c>
      <c r="F43" s="41" t="s">
        <v>78</v>
      </c>
      <c r="G43" s="37">
        <v>1530000190</v>
      </c>
      <c r="H43" s="61">
        <v>121</v>
      </c>
      <c r="I43" s="63">
        <v>6455</v>
      </c>
      <c r="J43" s="78">
        <v>6452.4</v>
      </c>
      <c r="K43" s="63">
        <v>7296.6</v>
      </c>
      <c r="L43" s="78">
        <v>2962.5</v>
      </c>
      <c r="M43" s="63">
        <v>6280.1</v>
      </c>
      <c r="N43" s="78">
        <v>6268.8</v>
      </c>
      <c r="O43" s="63">
        <v>7296.6</v>
      </c>
      <c r="P43" s="63">
        <v>7296.6</v>
      </c>
      <c r="Q43" s="80"/>
    </row>
    <row r="44" spans="2:17" s="18" customFormat="1" ht="15.75">
      <c r="B44" s="125"/>
      <c r="C44" s="135"/>
      <c r="D44" s="34" t="s">
        <v>71</v>
      </c>
      <c r="E44" s="37">
        <v>503</v>
      </c>
      <c r="F44" s="41" t="s">
        <v>78</v>
      </c>
      <c r="G44" s="37">
        <v>1530000190</v>
      </c>
      <c r="H44" s="61">
        <v>122</v>
      </c>
      <c r="I44" s="63">
        <v>152.6</v>
      </c>
      <c r="J44" s="63">
        <v>152.6</v>
      </c>
      <c r="K44" s="63">
        <v>20</v>
      </c>
      <c r="L44" s="63">
        <v>8.4</v>
      </c>
      <c r="M44" s="63">
        <v>8.4</v>
      </c>
      <c r="N44" s="63">
        <v>8.4</v>
      </c>
      <c r="O44" s="63">
        <v>11</v>
      </c>
      <c r="P44" s="63">
        <v>11</v>
      </c>
      <c r="Q44" s="80"/>
    </row>
    <row r="45" spans="2:17" s="18" customFormat="1" ht="15.75">
      <c r="B45" s="125"/>
      <c r="C45" s="135"/>
      <c r="D45" s="34" t="s">
        <v>71</v>
      </c>
      <c r="E45" s="37">
        <v>503</v>
      </c>
      <c r="F45" s="41" t="s">
        <v>78</v>
      </c>
      <c r="G45" s="37">
        <v>1530000190</v>
      </c>
      <c r="H45" s="61">
        <v>129</v>
      </c>
      <c r="I45" s="63">
        <v>1941.3</v>
      </c>
      <c r="J45" s="78">
        <v>1939.1</v>
      </c>
      <c r="K45" s="63">
        <v>2203.3</v>
      </c>
      <c r="L45" s="78">
        <v>733.8</v>
      </c>
      <c r="M45" s="63">
        <v>1891.5</v>
      </c>
      <c r="N45" s="78">
        <v>1886.5</v>
      </c>
      <c r="O45" s="63">
        <v>2203.6</v>
      </c>
      <c r="P45" s="63">
        <v>2203.6</v>
      </c>
      <c r="Q45" s="80"/>
    </row>
    <row r="46" spans="2:17" s="18" customFormat="1" ht="15.75">
      <c r="B46" s="125"/>
      <c r="C46" s="135"/>
      <c r="D46" s="34" t="s">
        <v>71</v>
      </c>
      <c r="E46" s="37">
        <v>503</v>
      </c>
      <c r="F46" s="41" t="s">
        <v>78</v>
      </c>
      <c r="G46" s="37">
        <v>1530000190</v>
      </c>
      <c r="H46" s="61">
        <v>243</v>
      </c>
      <c r="I46" s="63"/>
      <c r="J46" s="78"/>
      <c r="K46" s="63"/>
      <c r="L46" s="78"/>
      <c r="M46" s="63">
        <v>280</v>
      </c>
      <c r="N46" s="78">
        <v>280</v>
      </c>
      <c r="O46" s="63">
        <v>0</v>
      </c>
      <c r="P46" s="63">
        <v>0</v>
      </c>
      <c r="Q46" s="80"/>
    </row>
    <row r="47" spans="2:17" s="18" customFormat="1" ht="29.25" customHeight="1">
      <c r="B47" s="125"/>
      <c r="C47" s="135"/>
      <c r="D47" s="34" t="s">
        <v>71</v>
      </c>
      <c r="E47" s="37">
        <v>503</v>
      </c>
      <c r="F47" s="41" t="s">
        <v>78</v>
      </c>
      <c r="G47" s="37">
        <v>1530000190</v>
      </c>
      <c r="H47" s="61">
        <v>244</v>
      </c>
      <c r="I47" s="63">
        <v>1310.9</v>
      </c>
      <c r="J47" s="63">
        <v>1307.2</v>
      </c>
      <c r="K47" s="63">
        <v>691.1</v>
      </c>
      <c r="L47" s="63">
        <v>365.1</v>
      </c>
      <c r="M47" s="63">
        <v>1131.1</v>
      </c>
      <c r="N47" s="63">
        <v>1122.5</v>
      </c>
      <c r="O47" s="63">
        <v>650.1</v>
      </c>
      <c r="P47" s="63">
        <v>650.1</v>
      </c>
      <c r="Q47" s="80"/>
    </row>
    <row r="48" spans="2:17" s="18" customFormat="1" ht="15.75" hidden="1">
      <c r="B48" s="125"/>
      <c r="C48" s="135"/>
      <c r="D48" s="34" t="s">
        <v>71</v>
      </c>
      <c r="E48" s="37">
        <v>503</v>
      </c>
      <c r="F48" s="41" t="s">
        <v>78</v>
      </c>
      <c r="G48" s="37">
        <v>1530010470</v>
      </c>
      <c r="H48" s="61">
        <v>121</v>
      </c>
      <c r="I48" s="63"/>
      <c r="J48" s="63"/>
      <c r="K48" s="63"/>
      <c r="L48" s="63"/>
      <c r="M48" s="63"/>
      <c r="N48" s="63"/>
      <c r="O48" s="42"/>
      <c r="P48" s="42"/>
      <c r="Q48" s="80"/>
    </row>
    <row r="49" spans="2:17" s="18" customFormat="1" ht="15.75" hidden="1">
      <c r="B49" s="125"/>
      <c r="C49" s="135"/>
      <c r="D49" s="34" t="s">
        <v>71</v>
      </c>
      <c r="E49" s="37">
        <v>503</v>
      </c>
      <c r="F49" s="41" t="s">
        <v>78</v>
      </c>
      <c r="G49" s="37">
        <v>1530010470</v>
      </c>
      <c r="H49" s="61">
        <v>129</v>
      </c>
      <c r="I49" s="63"/>
      <c r="J49" s="63"/>
      <c r="K49" s="63"/>
      <c r="L49" s="63"/>
      <c r="M49" s="63"/>
      <c r="N49" s="63"/>
      <c r="O49" s="42"/>
      <c r="P49" s="42"/>
      <c r="Q49" s="80"/>
    </row>
    <row r="50" spans="2:17" s="18" customFormat="1" ht="29.25" customHeight="1">
      <c r="B50" s="125"/>
      <c r="C50" s="135"/>
      <c r="D50" s="34" t="s">
        <v>71</v>
      </c>
      <c r="E50" s="37">
        <v>503</v>
      </c>
      <c r="F50" s="41" t="s">
        <v>78</v>
      </c>
      <c r="G50" s="37">
        <v>1530000190</v>
      </c>
      <c r="H50" s="61">
        <v>853</v>
      </c>
      <c r="I50" s="63"/>
      <c r="J50" s="63"/>
      <c r="K50" s="63"/>
      <c r="L50" s="63"/>
      <c r="M50" s="63">
        <v>93</v>
      </c>
      <c r="N50" s="63">
        <v>93</v>
      </c>
      <c r="O50" s="42">
        <v>0</v>
      </c>
      <c r="P50" s="42">
        <v>0</v>
      </c>
      <c r="Q50" s="80"/>
    </row>
    <row r="51" spans="2:17" s="18" customFormat="1" ht="0.75" customHeight="1" thickBot="1">
      <c r="B51" s="126"/>
      <c r="C51" s="137"/>
      <c r="D51" s="81" t="s">
        <v>71</v>
      </c>
      <c r="E51" s="82">
        <v>503</v>
      </c>
      <c r="F51" s="83" t="s">
        <v>78</v>
      </c>
      <c r="G51" s="82">
        <v>1530095110</v>
      </c>
      <c r="H51" s="84">
        <v>244</v>
      </c>
      <c r="I51" s="85"/>
      <c r="J51" s="85"/>
      <c r="K51" s="86"/>
      <c r="L51" s="86"/>
      <c r="M51" s="85"/>
      <c r="N51" s="85"/>
      <c r="O51" s="86"/>
      <c r="P51" s="86"/>
      <c r="Q51" s="87"/>
    </row>
    <row r="52" spans="2:17" s="18" customFormat="1" ht="15.75">
      <c r="B52" s="64"/>
      <c r="C52" s="65"/>
      <c r="D52" s="45"/>
      <c r="E52" s="66"/>
      <c r="F52" s="67"/>
      <c r="G52" s="66"/>
      <c r="H52" s="66"/>
      <c r="I52" s="68"/>
      <c r="J52" s="68"/>
      <c r="K52" s="69"/>
      <c r="L52" s="69"/>
      <c r="M52" s="70"/>
      <c r="N52" s="70"/>
      <c r="O52" s="69"/>
      <c r="P52" s="69"/>
      <c r="Q52" s="71"/>
    </row>
    <row r="53" spans="2:16" ht="15.75">
      <c r="B53" s="114" t="s">
        <v>127</v>
      </c>
      <c r="C53" s="114"/>
      <c r="D53" s="114"/>
      <c r="E53" s="114"/>
      <c r="F53" s="114"/>
      <c r="G53" s="12"/>
      <c r="H53" s="12"/>
      <c r="I53" s="115"/>
      <c r="J53" s="115"/>
      <c r="K53" s="115"/>
      <c r="L53" s="115"/>
      <c r="M53" s="127" t="s">
        <v>147</v>
      </c>
      <c r="N53" s="127"/>
      <c r="O53" s="127"/>
      <c r="P53" s="38"/>
    </row>
    <row r="54" spans="2:16" ht="15.75">
      <c r="B54" s="109" t="s">
        <v>67</v>
      </c>
      <c r="C54" s="109"/>
      <c r="D54" s="109"/>
      <c r="E54" s="109"/>
      <c r="F54" s="39"/>
      <c r="G54" s="12"/>
      <c r="H54" s="12"/>
      <c r="I54" s="16"/>
      <c r="J54" s="16"/>
      <c r="K54" s="16"/>
      <c r="L54" s="16"/>
      <c r="M54" s="24"/>
      <c r="N54" s="38"/>
      <c r="O54" s="38"/>
      <c r="P54" s="38"/>
    </row>
    <row r="55" spans="2:16" ht="15.75">
      <c r="B55" s="109"/>
      <c r="C55" s="109"/>
      <c r="D55" s="109"/>
      <c r="E55" s="10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s="4" customFormat="1" ht="49.5" customHeight="1">
      <c r="B56" s="109"/>
      <c r="C56" s="109"/>
      <c r="M56" s="110"/>
      <c r="N56" s="110"/>
      <c r="O56" s="110"/>
      <c r="P56" s="110"/>
    </row>
  </sheetData>
  <sheetProtection/>
  <mergeCells count="35">
    <mergeCell ref="B13:B37"/>
    <mergeCell ref="C13:C37"/>
    <mergeCell ref="C38:C40"/>
    <mergeCell ref="C41:C51"/>
    <mergeCell ref="B55:C55"/>
    <mergeCell ref="O1:Q1"/>
    <mergeCell ref="B4:Q4"/>
    <mergeCell ref="I7:P7"/>
    <mergeCell ref="E7:H7"/>
    <mergeCell ref="Q7:Q10"/>
    <mergeCell ref="K9:L9"/>
    <mergeCell ref="O8:P9"/>
    <mergeCell ref="M9:N9"/>
    <mergeCell ref="C11:C12"/>
    <mergeCell ref="D7:D10"/>
    <mergeCell ref="C7:C10"/>
    <mergeCell ref="E8:E10"/>
    <mergeCell ref="F8:F10"/>
    <mergeCell ref="M56:P56"/>
    <mergeCell ref="B56:C56"/>
    <mergeCell ref="B38:B40"/>
    <mergeCell ref="B41:B51"/>
    <mergeCell ref="B53:F53"/>
    <mergeCell ref="I53:L53"/>
    <mergeCell ref="M53:O53"/>
    <mergeCell ref="M2:Q2"/>
    <mergeCell ref="I8:J9"/>
    <mergeCell ref="K8:N8"/>
    <mergeCell ref="G8:G10"/>
    <mergeCell ref="D55:E55"/>
    <mergeCell ref="B54:C54"/>
    <mergeCell ref="D54:E54"/>
    <mergeCell ref="H8:H10"/>
    <mergeCell ref="B11:B12"/>
    <mergeCell ref="B7:B10"/>
  </mergeCells>
  <printOptions/>
  <pageMargins left="0" right="0" top="0.35433070866141736" bottom="0" header="0.31496062992125984" footer="0.31496062992125984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56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0.25390625" style="0" customWidth="1"/>
    <col min="5" max="5" width="12.125" style="0" customWidth="1"/>
    <col min="6" max="6" width="10.875" style="0" customWidth="1"/>
    <col min="7" max="7" width="10.75390625" style="0" customWidth="1"/>
    <col min="8" max="8" width="10.375" style="0" customWidth="1"/>
    <col min="9" max="10" width="10.875" style="0" customWidth="1"/>
    <col min="11" max="11" width="10.125" style="0" customWidth="1"/>
    <col min="12" max="12" width="15.00390625" style="0" customWidth="1"/>
  </cols>
  <sheetData>
    <row r="1" spans="10:12" ht="15.75">
      <c r="J1" s="109" t="s">
        <v>32</v>
      </c>
      <c r="K1" s="109"/>
      <c r="L1" s="109"/>
    </row>
    <row r="2" spans="10:12" ht="81" customHeight="1">
      <c r="J2" s="109" t="s">
        <v>58</v>
      </c>
      <c r="K2" s="109"/>
      <c r="L2" s="109"/>
    </row>
    <row r="3" spans="1:12" ht="33.75" customHeight="1">
      <c r="A3" s="110" t="s">
        <v>140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0:12" ht="15.75">
      <c r="J4" s="14"/>
      <c r="K4" s="14"/>
      <c r="L4" s="17" t="s">
        <v>7</v>
      </c>
    </row>
    <row r="5" spans="1:12" ht="29.25" customHeight="1">
      <c r="A5" s="130" t="s">
        <v>16</v>
      </c>
      <c r="B5" s="130" t="s">
        <v>61</v>
      </c>
      <c r="C5" s="149" t="s">
        <v>35</v>
      </c>
      <c r="D5" s="149" t="s">
        <v>143</v>
      </c>
      <c r="E5" s="149"/>
      <c r="F5" s="149" t="s">
        <v>144</v>
      </c>
      <c r="G5" s="149"/>
      <c r="H5" s="149"/>
      <c r="I5" s="149"/>
      <c r="J5" s="151" t="s">
        <v>1</v>
      </c>
      <c r="K5" s="151"/>
      <c r="L5" s="130" t="s">
        <v>34</v>
      </c>
    </row>
    <row r="6" spans="1:12" ht="34.5" customHeight="1">
      <c r="A6" s="130"/>
      <c r="B6" s="130"/>
      <c r="C6" s="149"/>
      <c r="D6" s="149"/>
      <c r="E6" s="149"/>
      <c r="F6" s="149" t="s">
        <v>13</v>
      </c>
      <c r="G6" s="149"/>
      <c r="H6" s="149" t="s">
        <v>14</v>
      </c>
      <c r="I6" s="149"/>
      <c r="J6" s="151"/>
      <c r="K6" s="151"/>
      <c r="L6" s="130"/>
    </row>
    <row r="7" spans="1:12" ht="15">
      <c r="A7" s="130"/>
      <c r="B7" s="130"/>
      <c r="C7" s="149"/>
      <c r="D7" s="56" t="s">
        <v>2</v>
      </c>
      <c r="E7" s="56" t="s">
        <v>3</v>
      </c>
      <c r="F7" s="56" t="s">
        <v>2</v>
      </c>
      <c r="G7" s="72" t="s">
        <v>3</v>
      </c>
      <c r="H7" s="56" t="s">
        <v>2</v>
      </c>
      <c r="I7" s="56" t="s">
        <v>3</v>
      </c>
      <c r="J7" s="72" t="s">
        <v>4</v>
      </c>
      <c r="K7" s="72" t="s">
        <v>5</v>
      </c>
      <c r="L7" s="130"/>
    </row>
    <row r="8" spans="1:12" ht="15.75" customHeight="1">
      <c r="A8" s="145" t="s">
        <v>60</v>
      </c>
      <c r="B8" s="150" t="s">
        <v>91</v>
      </c>
      <c r="C8" s="59" t="s">
        <v>17</v>
      </c>
      <c r="D8" s="57">
        <f>D10+D11+D12</f>
        <v>111243.40000000001</v>
      </c>
      <c r="E8" s="57">
        <f>E16+E24+E32</f>
        <v>111221.40000000001</v>
      </c>
      <c r="F8" s="57">
        <f>F16+F24+F32</f>
        <v>119445.99999999999</v>
      </c>
      <c r="G8" s="73">
        <f>G16+G24+G32</f>
        <v>47882.90000000001</v>
      </c>
      <c r="H8" s="57">
        <f>H10+H11+H12</f>
        <v>122678.1</v>
      </c>
      <c r="I8" s="57">
        <f>I16+I24+I32</f>
        <v>122593.9</v>
      </c>
      <c r="J8" s="73">
        <f>J16+J24+J32</f>
        <v>106854.90000000001</v>
      </c>
      <c r="K8" s="73">
        <f>K16+K24+K32</f>
        <v>106759.40000000001</v>
      </c>
      <c r="L8" s="23"/>
    </row>
    <row r="9" spans="1:12" ht="15.75">
      <c r="A9" s="145"/>
      <c r="B9" s="150"/>
      <c r="C9" s="34" t="s">
        <v>18</v>
      </c>
      <c r="D9" s="50"/>
      <c r="E9" s="50"/>
      <c r="F9" s="50"/>
      <c r="G9" s="74"/>
      <c r="H9" s="50"/>
      <c r="I9" s="50"/>
      <c r="J9" s="74"/>
      <c r="K9" s="74"/>
      <c r="L9" s="23"/>
    </row>
    <row r="10" spans="1:12" ht="15.75">
      <c r="A10" s="145"/>
      <c r="B10" s="150"/>
      <c r="C10" s="34" t="s">
        <v>8</v>
      </c>
      <c r="D10" s="51">
        <f>D18+D26+D34</f>
        <v>1166.4</v>
      </c>
      <c r="E10" s="51">
        <f>E18</f>
        <v>1166.4</v>
      </c>
      <c r="F10" s="51">
        <f>F18+F26+F34</f>
        <v>1372.2</v>
      </c>
      <c r="G10" s="51">
        <f>G18</f>
        <v>710</v>
      </c>
      <c r="H10" s="51">
        <f>H18+H26+H34</f>
        <v>1372.2</v>
      </c>
      <c r="I10" s="51">
        <f>I18</f>
        <v>1326.6</v>
      </c>
      <c r="J10" s="75">
        <f>J18+J26+J34</f>
        <v>1432.9</v>
      </c>
      <c r="K10" s="75">
        <f>K18+K26+K34</f>
        <v>1485.9</v>
      </c>
      <c r="L10" s="6"/>
    </row>
    <row r="11" spans="1:12" ht="15.75">
      <c r="A11" s="145"/>
      <c r="B11" s="150"/>
      <c r="C11" s="34" t="s">
        <v>19</v>
      </c>
      <c r="D11" s="51">
        <f>D19</f>
        <v>27732.2</v>
      </c>
      <c r="E11" s="51">
        <f>E19</f>
        <v>27718.7</v>
      </c>
      <c r="F11" s="51">
        <f>F19</f>
        <v>32240.1</v>
      </c>
      <c r="G11" s="51">
        <f>G19</f>
        <v>12842.6</v>
      </c>
      <c r="H11" s="51">
        <f>H19</f>
        <v>33657</v>
      </c>
      <c r="I11" s="51">
        <f>I19</f>
        <v>33643.3</v>
      </c>
      <c r="J11" s="75">
        <f>J19</f>
        <v>18937.4</v>
      </c>
      <c r="K11" s="75">
        <f>K19</f>
        <v>19045.5</v>
      </c>
      <c r="L11" s="6"/>
    </row>
    <row r="12" spans="1:12" ht="15.75">
      <c r="A12" s="145"/>
      <c r="B12" s="150"/>
      <c r="C12" s="34" t="s">
        <v>62</v>
      </c>
      <c r="D12" s="51">
        <f aca="true" t="shared" si="0" ref="D12:I12">D20+D28+D36</f>
        <v>82344.8</v>
      </c>
      <c r="E12" s="51">
        <f t="shared" si="0"/>
        <v>82336.3</v>
      </c>
      <c r="F12" s="51">
        <f t="shared" si="0"/>
        <v>85833.7</v>
      </c>
      <c r="G12" s="51">
        <f t="shared" si="0"/>
        <v>34330.3</v>
      </c>
      <c r="H12" s="51">
        <f t="shared" si="0"/>
        <v>87648.90000000001</v>
      </c>
      <c r="I12" s="51">
        <f t="shared" si="0"/>
        <v>87624</v>
      </c>
      <c r="J12" s="75">
        <f>J20+J32</f>
        <v>86484.6</v>
      </c>
      <c r="K12" s="75">
        <f>K20+K36</f>
        <v>86228</v>
      </c>
      <c r="L12" s="3"/>
    </row>
    <row r="13" spans="1:12" ht="31.5">
      <c r="A13" s="145"/>
      <c r="B13" s="150"/>
      <c r="C13" s="34" t="s">
        <v>31</v>
      </c>
      <c r="D13" s="51"/>
      <c r="E13" s="51"/>
      <c r="F13" s="51"/>
      <c r="G13" s="75"/>
      <c r="H13" s="51"/>
      <c r="I13" s="51"/>
      <c r="J13" s="75">
        <f>J21+J29+J37</f>
        <v>0</v>
      </c>
      <c r="K13" s="75">
        <f>K21+K29+K37</f>
        <v>0</v>
      </c>
      <c r="L13" s="3"/>
    </row>
    <row r="14" spans="1:12" ht="17.25" customHeight="1">
      <c r="A14" s="145"/>
      <c r="B14" s="150"/>
      <c r="C14" s="34" t="s">
        <v>36</v>
      </c>
      <c r="D14" s="53"/>
      <c r="E14" s="53"/>
      <c r="F14" s="52"/>
      <c r="G14" s="76"/>
      <c r="H14" s="53"/>
      <c r="I14" s="53"/>
      <c r="J14" s="91"/>
      <c r="K14" s="91"/>
      <c r="L14" s="3"/>
    </row>
    <row r="15" spans="1:12" ht="15.75">
      <c r="A15" s="145"/>
      <c r="B15" s="150"/>
      <c r="C15" s="34" t="s">
        <v>20</v>
      </c>
      <c r="D15" s="53"/>
      <c r="E15" s="53"/>
      <c r="F15" s="52"/>
      <c r="G15" s="76"/>
      <c r="H15" s="53"/>
      <c r="I15" s="53"/>
      <c r="J15" s="91"/>
      <c r="K15" s="91"/>
      <c r="L15" s="3"/>
    </row>
    <row r="16" spans="1:12" ht="15.75" customHeight="1">
      <c r="A16" s="146" t="s">
        <v>30</v>
      </c>
      <c r="B16" s="142" t="s">
        <v>64</v>
      </c>
      <c r="C16" s="59" t="s">
        <v>17</v>
      </c>
      <c r="D16" s="58">
        <f>D17+D18+D19+D20+D21</f>
        <v>101383.6</v>
      </c>
      <c r="E16" s="58">
        <f>E17+E18+E19+E20+E21</f>
        <v>101370.1</v>
      </c>
      <c r="F16" s="58">
        <f aca="true" t="shared" si="1" ref="F16:K16">F17+F18+F19+F20+F21</f>
        <v>109234.69999999998</v>
      </c>
      <c r="G16" s="77">
        <f t="shared" si="1"/>
        <v>43812.8</v>
      </c>
      <c r="H16" s="58">
        <f t="shared" si="1"/>
        <v>112993.7</v>
      </c>
      <c r="I16" s="58">
        <f t="shared" si="1"/>
        <v>112934.4</v>
      </c>
      <c r="J16" s="77">
        <f t="shared" si="1"/>
        <v>96693.6</v>
      </c>
      <c r="K16" s="77">
        <f t="shared" si="1"/>
        <v>96598.1</v>
      </c>
      <c r="L16" s="3"/>
    </row>
    <row r="17" spans="1:12" ht="15.75">
      <c r="A17" s="146"/>
      <c r="B17" s="143"/>
      <c r="C17" s="34" t="s">
        <v>18</v>
      </c>
      <c r="D17" s="55"/>
      <c r="E17" s="55"/>
      <c r="F17" s="54"/>
      <c r="G17" s="60"/>
      <c r="H17" s="55"/>
      <c r="I17" s="55"/>
      <c r="J17" s="92"/>
      <c r="K17" s="92"/>
      <c r="L17" s="3"/>
    </row>
    <row r="18" spans="1:12" ht="15.75">
      <c r="A18" s="146"/>
      <c r="B18" s="143"/>
      <c r="C18" s="34" t="s">
        <v>8</v>
      </c>
      <c r="D18" s="55">
        <v>1166.4</v>
      </c>
      <c r="E18" s="55">
        <v>1166.4</v>
      </c>
      <c r="F18" s="55">
        <v>1372.2</v>
      </c>
      <c r="G18" s="55">
        <v>710</v>
      </c>
      <c r="H18" s="55">
        <v>1372.2</v>
      </c>
      <c r="I18" s="55">
        <v>1326.6</v>
      </c>
      <c r="J18" s="92">
        <v>1432.9</v>
      </c>
      <c r="K18" s="92">
        <v>1485.9</v>
      </c>
      <c r="L18" s="3"/>
    </row>
    <row r="19" spans="1:12" ht="15.75">
      <c r="A19" s="146"/>
      <c r="B19" s="143"/>
      <c r="C19" s="34" t="s">
        <v>19</v>
      </c>
      <c r="D19" s="60">
        <v>27732.2</v>
      </c>
      <c r="E19" s="55">
        <v>27718.7</v>
      </c>
      <c r="F19" s="60">
        <v>32240.1</v>
      </c>
      <c r="G19" s="55">
        <v>12842.6</v>
      </c>
      <c r="H19" s="60">
        <v>33657</v>
      </c>
      <c r="I19" s="55">
        <v>33643.3</v>
      </c>
      <c r="J19" s="92">
        <v>18937.4</v>
      </c>
      <c r="K19" s="92">
        <v>19045.5</v>
      </c>
      <c r="L19" s="3"/>
    </row>
    <row r="20" spans="1:12" ht="15.75">
      <c r="A20" s="146"/>
      <c r="B20" s="143"/>
      <c r="C20" s="34" t="s">
        <v>62</v>
      </c>
      <c r="D20" s="55">
        <v>72485</v>
      </c>
      <c r="E20" s="55">
        <v>72485</v>
      </c>
      <c r="F20" s="55">
        <v>75622.4</v>
      </c>
      <c r="G20" s="55">
        <v>30260.2</v>
      </c>
      <c r="H20" s="55">
        <v>77964.5</v>
      </c>
      <c r="I20" s="55">
        <v>77964.5</v>
      </c>
      <c r="J20" s="92">
        <v>76323.3</v>
      </c>
      <c r="K20" s="92">
        <v>76066.7</v>
      </c>
      <c r="L20" s="3"/>
    </row>
    <row r="21" spans="1:12" ht="31.5">
      <c r="A21" s="146"/>
      <c r="B21" s="143"/>
      <c r="C21" s="34" t="s">
        <v>31</v>
      </c>
      <c r="D21" s="55"/>
      <c r="E21" s="55"/>
      <c r="F21" s="54"/>
      <c r="G21" s="60"/>
      <c r="H21" s="55"/>
      <c r="I21" s="55"/>
      <c r="J21" s="92"/>
      <c r="K21" s="92"/>
      <c r="L21" s="3"/>
    </row>
    <row r="22" spans="1:12" ht="13.5" customHeight="1">
      <c r="A22" s="146"/>
      <c r="B22" s="143"/>
      <c r="C22" s="34" t="s">
        <v>36</v>
      </c>
      <c r="D22" s="55"/>
      <c r="E22" s="55"/>
      <c r="F22" s="54"/>
      <c r="G22" s="60"/>
      <c r="H22" s="55"/>
      <c r="I22" s="55"/>
      <c r="J22" s="92"/>
      <c r="K22" s="92"/>
      <c r="L22" s="3"/>
    </row>
    <row r="23" spans="1:12" ht="15.75">
      <c r="A23" s="146"/>
      <c r="B23" s="144"/>
      <c r="C23" s="34" t="s">
        <v>20</v>
      </c>
      <c r="D23" s="55"/>
      <c r="E23" s="55"/>
      <c r="F23" s="54"/>
      <c r="G23" s="60"/>
      <c r="H23" s="55"/>
      <c r="I23" s="55"/>
      <c r="J23" s="92"/>
      <c r="K23" s="92"/>
      <c r="L23" s="3"/>
    </row>
    <row r="24" spans="1:12" ht="16.5" customHeight="1">
      <c r="A24" s="146" t="s">
        <v>65</v>
      </c>
      <c r="B24" s="142" t="s">
        <v>68</v>
      </c>
      <c r="C24" s="59" t="s">
        <v>17</v>
      </c>
      <c r="D24" s="58">
        <v>0</v>
      </c>
      <c r="E24" s="77">
        <v>0</v>
      </c>
      <c r="F24" s="58">
        <f aca="true" t="shared" si="2" ref="F24:K24">F25+F26+F27+F28+F29</f>
        <v>0.3</v>
      </c>
      <c r="G24" s="77">
        <f t="shared" si="2"/>
        <v>0.3</v>
      </c>
      <c r="H24" s="58">
        <f t="shared" si="2"/>
        <v>0.3</v>
      </c>
      <c r="I24" s="58">
        <f t="shared" si="2"/>
        <v>0.3</v>
      </c>
      <c r="J24" s="77">
        <f t="shared" si="2"/>
        <v>0</v>
      </c>
      <c r="K24" s="77">
        <f t="shared" si="2"/>
        <v>0</v>
      </c>
      <c r="L24" s="3"/>
    </row>
    <row r="25" spans="1:12" ht="15.75">
      <c r="A25" s="146"/>
      <c r="B25" s="143"/>
      <c r="C25" s="34" t="s">
        <v>18</v>
      </c>
      <c r="D25" s="55"/>
      <c r="E25" s="55"/>
      <c r="F25" s="54"/>
      <c r="G25" s="60"/>
      <c r="H25" s="55"/>
      <c r="I25" s="55"/>
      <c r="J25" s="92"/>
      <c r="K25" s="92"/>
      <c r="L25" s="3"/>
    </row>
    <row r="26" spans="1:12" ht="15.75">
      <c r="A26" s="146"/>
      <c r="B26" s="143"/>
      <c r="C26" s="34" t="s">
        <v>8</v>
      </c>
      <c r="D26" s="55"/>
      <c r="E26" s="55"/>
      <c r="F26" s="54"/>
      <c r="G26" s="60"/>
      <c r="H26" s="55"/>
      <c r="I26" s="55"/>
      <c r="J26" s="92"/>
      <c r="K26" s="92"/>
      <c r="L26" s="3"/>
    </row>
    <row r="27" spans="1:12" ht="15.75">
      <c r="A27" s="146"/>
      <c r="B27" s="143"/>
      <c r="C27" s="34" t="s">
        <v>19</v>
      </c>
      <c r="D27" s="55"/>
      <c r="E27" s="55"/>
      <c r="F27" s="54"/>
      <c r="G27" s="60"/>
      <c r="H27" s="55"/>
      <c r="I27" s="55"/>
      <c r="J27" s="92"/>
      <c r="K27" s="92"/>
      <c r="L27" s="3"/>
    </row>
    <row r="28" spans="1:12" ht="15.75">
      <c r="A28" s="146"/>
      <c r="B28" s="143"/>
      <c r="C28" s="34" t="s">
        <v>62</v>
      </c>
      <c r="D28" s="55"/>
      <c r="E28" s="55"/>
      <c r="F28" s="55">
        <v>0.3</v>
      </c>
      <c r="G28" s="55">
        <v>0.3</v>
      </c>
      <c r="H28" s="55">
        <v>0.3</v>
      </c>
      <c r="I28" s="55">
        <v>0.3</v>
      </c>
      <c r="J28" s="92">
        <v>0</v>
      </c>
      <c r="K28" s="92">
        <v>0</v>
      </c>
      <c r="L28" s="3"/>
    </row>
    <row r="29" spans="1:12" ht="0.75" customHeight="1">
      <c r="A29" s="146"/>
      <c r="B29" s="143"/>
      <c r="C29" s="34" t="s">
        <v>31</v>
      </c>
      <c r="D29" s="55"/>
      <c r="E29" s="55"/>
      <c r="F29" s="54"/>
      <c r="G29" s="60"/>
      <c r="H29" s="55"/>
      <c r="I29" s="55"/>
      <c r="J29" s="92"/>
      <c r="K29" s="92"/>
      <c r="L29" s="3"/>
    </row>
    <row r="30" spans="1:12" ht="15.75" customHeight="1" hidden="1">
      <c r="A30" s="146"/>
      <c r="B30" s="143"/>
      <c r="C30" s="34" t="s">
        <v>36</v>
      </c>
      <c r="D30" s="55"/>
      <c r="E30" s="55"/>
      <c r="F30" s="54"/>
      <c r="G30" s="60"/>
      <c r="H30" s="55"/>
      <c r="I30" s="55"/>
      <c r="J30" s="92"/>
      <c r="K30" s="92"/>
      <c r="L30" s="3"/>
    </row>
    <row r="31" spans="1:12" ht="15.75" hidden="1">
      <c r="A31" s="146"/>
      <c r="B31" s="144"/>
      <c r="C31" s="34" t="s">
        <v>20</v>
      </c>
      <c r="D31" s="55"/>
      <c r="E31" s="55"/>
      <c r="F31" s="54"/>
      <c r="G31" s="60"/>
      <c r="H31" s="55"/>
      <c r="I31" s="55"/>
      <c r="J31" s="92"/>
      <c r="K31" s="92"/>
      <c r="L31" s="3"/>
    </row>
    <row r="32" spans="1:12" ht="17.25" customHeight="1">
      <c r="A32" s="146" t="s">
        <v>66</v>
      </c>
      <c r="B32" s="128" t="s">
        <v>69</v>
      </c>
      <c r="C32" s="59" t="s">
        <v>17</v>
      </c>
      <c r="D32" s="58">
        <f>D33+D34+D35+D36+D37</f>
        <v>9859.8</v>
      </c>
      <c r="E32" s="58">
        <f>E33+E34+E35+E36+E37</f>
        <v>9851.3</v>
      </c>
      <c r="F32" s="58">
        <f aca="true" t="shared" si="3" ref="F32:K32">F33+F34+F35+F36+F37</f>
        <v>10211</v>
      </c>
      <c r="G32" s="77">
        <f t="shared" si="3"/>
        <v>4069.8</v>
      </c>
      <c r="H32" s="58">
        <f t="shared" si="3"/>
        <v>9684.1</v>
      </c>
      <c r="I32" s="58">
        <f t="shared" si="3"/>
        <v>9659.2</v>
      </c>
      <c r="J32" s="77">
        <f t="shared" si="3"/>
        <v>10161.3</v>
      </c>
      <c r="K32" s="77">
        <f t="shared" si="3"/>
        <v>10161.3</v>
      </c>
      <c r="L32" s="3"/>
    </row>
    <row r="33" spans="1:12" ht="15.75">
      <c r="A33" s="146"/>
      <c r="B33" s="128"/>
      <c r="C33" s="34" t="s">
        <v>18</v>
      </c>
      <c r="D33" s="55"/>
      <c r="E33" s="55"/>
      <c r="F33" s="54"/>
      <c r="G33" s="60"/>
      <c r="H33" s="55"/>
      <c r="I33" s="55"/>
      <c r="J33" s="92"/>
      <c r="K33" s="92"/>
      <c r="L33" s="3"/>
    </row>
    <row r="34" spans="1:12" ht="15.75">
      <c r="A34" s="146"/>
      <c r="B34" s="128"/>
      <c r="C34" s="34" t="s">
        <v>8</v>
      </c>
      <c r="D34" s="55"/>
      <c r="E34" s="55"/>
      <c r="F34" s="54"/>
      <c r="G34" s="60"/>
      <c r="H34" s="55"/>
      <c r="I34" s="55"/>
      <c r="J34" s="92"/>
      <c r="K34" s="92"/>
      <c r="L34" s="3"/>
    </row>
    <row r="35" spans="1:12" ht="15.75">
      <c r="A35" s="146"/>
      <c r="B35" s="128"/>
      <c r="C35" s="34" t="s">
        <v>19</v>
      </c>
      <c r="D35" s="55"/>
      <c r="E35" s="55"/>
      <c r="F35" s="54"/>
      <c r="G35" s="60"/>
      <c r="H35" s="55"/>
      <c r="I35" s="55"/>
      <c r="J35" s="92"/>
      <c r="K35" s="92"/>
      <c r="L35" s="3"/>
    </row>
    <row r="36" spans="1:12" ht="15.75">
      <c r="A36" s="146"/>
      <c r="B36" s="128"/>
      <c r="C36" s="34" t="s">
        <v>62</v>
      </c>
      <c r="D36" s="54">
        <v>9859.8</v>
      </c>
      <c r="E36" s="54">
        <v>9851.3</v>
      </c>
      <c r="F36" s="54">
        <v>10211</v>
      </c>
      <c r="G36" s="54">
        <v>4069.8</v>
      </c>
      <c r="H36" s="54">
        <v>9684.1</v>
      </c>
      <c r="I36" s="54">
        <v>9659.2</v>
      </c>
      <c r="J36" s="60">
        <v>10161.3</v>
      </c>
      <c r="K36" s="60">
        <v>10161.3</v>
      </c>
      <c r="L36" s="3"/>
    </row>
    <row r="37" spans="1:12" ht="31.5" hidden="1">
      <c r="A37" s="146"/>
      <c r="B37" s="128"/>
      <c r="C37" s="34" t="s">
        <v>31</v>
      </c>
      <c r="D37" s="54"/>
      <c r="E37" s="54"/>
      <c r="F37" s="54"/>
      <c r="G37" s="54"/>
      <c r="H37" s="55"/>
      <c r="I37" s="55"/>
      <c r="J37" s="55"/>
      <c r="K37" s="55"/>
      <c r="L37" s="3"/>
    </row>
    <row r="38" spans="1:12" ht="17.25" customHeight="1" hidden="1">
      <c r="A38" s="146"/>
      <c r="B38" s="128"/>
      <c r="C38" s="34" t="s">
        <v>36</v>
      </c>
      <c r="D38" s="54"/>
      <c r="E38" s="54"/>
      <c r="F38" s="54"/>
      <c r="G38" s="54"/>
      <c r="H38" s="55"/>
      <c r="I38" s="55"/>
      <c r="J38" s="55"/>
      <c r="K38" s="55"/>
      <c r="L38" s="3"/>
    </row>
    <row r="39" spans="1:12" ht="7.5" customHeight="1">
      <c r="A39" s="146"/>
      <c r="B39" s="128"/>
      <c r="C39" s="34" t="s">
        <v>20</v>
      </c>
      <c r="D39" s="54"/>
      <c r="E39" s="54"/>
      <c r="F39" s="54"/>
      <c r="G39" s="54"/>
      <c r="H39" s="55"/>
      <c r="I39" s="55"/>
      <c r="J39" s="55"/>
      <c r="K39" s="55"/>
      <c r="L39" s="3"/>
    </row>
    <row r="40" spans="1:12" ht="12.75">
      <c r="A40" s="29"/>
      <c r="B40" s="30"/>
      <c r="C40" s="30"/>
      <c r="D40" s="31"/>
      <c r="E40" s="31"/>
      <c r="F40" s="20"/>
      <c r="G40" s="20"/>
      <c r="H40" s="5"/>
      <c r="I40" s="5"/>
      <c r="J40" s="5"/>
      <c r="K40" s="5"/>
      <c r="L40" s="5"/>
    </row>
    <row r="41" spans="1:12" ht="12.75">
      <c r="A41" s="29"/>
      <c r="B41" s="29"/>
      <c r="C41" s="29"/>
      <c r="D41" s="20"/>
      <c r="E41" s="20"/>
      <c r="F41" s="20"/>
      <c r="G41" s="20"/>
      <c r="H41" s="5"/>
      <c r="I41" s="5"/>
      <c r="J41" s="5"/>
      <c r="K41" s="5"/>
      <c r="L41" s="5"/>
    </row>
    <row r="42" spans="1:13" ht="18.75">
      <c r="A42" s="148"/>
      <c r="B42" s="148"/>
      <c r="C42" s="148"/>
      <c r="D42" s="148"/>
      <c r="E42" s="148"/>
      <c r="F42" s="147"/>
      <c r="G42" s="147"/>
      <c r="H42" s="147"/>
      <c r="I42" s="147"/>
      <c r="J42" s="147"/>
      <c r="K42" s="32"/>
      <c r="L42" s="32"/>
      <c r="M42" s="24"/>
    </row>
    <row r="43" spans="1:12" ht="15.75">
      <c r="A43" s="88" t="s">
        <v>127</v>
      </c>
      <c r="B43" s="88"/>
      <c r="C43" s="88"/>
      <c r="D43" s="48"/>
      <c r="E43" s="48"/>
      <c r="F43" s="48"/>
      <c r="G43" s="48"/>
      <c r="H43" s="89"/>
      <c r="I43" s="89"/>
      <c r="J43" s="127" t="s">
        <v>147</v>
      </c>
      <c r="K43" s="127"/>
      <c r="L43" s="127"/>
    </row>
    <row r="44" spans="1:14" ht="15.75">
      <c r="A44" t="s">
        <v>67</v>
      </c>
      <c r="C44" s="109"/>
      <c r="D44" s="109"/>
      <c r="E44" s="12"/>
      <c r="F44" s="115"/>
      <c r="G44" s="115"/>
      <c r="H44" s="115"/>
      <c r="I44" s="115"/>
      <c r="J44" s="12"/>
      <c r="K44" s="24"/>
      <c r="L44" s="24"/>
      <c r="M44" s="24"/>
      <c r="N44" s="24"/>
    </row>
    <row r="45" spans="4:12" ht="12.75">
      <c r="D45" s="21"/>
      <c r="E45" s="21"/>
      <c r="F45" s="21"/>
      <c r="G45" s="21"/>
      <c r="H45" s="5"/>
      <c r="I45" s="5"/>
      <c r="J45" s="5"/>
      <c r="K45" s="5"/>
      <c r="L45" s="5"/>
    </row>
    <row r="46" spans="1:2" s="4" customFormat="1" ht="49.5" customHeight="1">
      <c r="A46" s="109"/>
      <c r="B46" s="109"/>
    </row>
    <row r="47" spans="4:12" ht="12.75">
      <c r="D47" s="21"/>
      <c r="E47" s="21"/>
      <c r="F47" s="21"/>
      <c r="G47" s="21"/>
      <c r="H47" s="5"/>
      <c r="I47" s="5"/>
      <c r="J47" s="5"/>
      <c r="K47" s="5"/>
      <c r="L47" s="5"/>
    </row>
    <row r="48" spans="4:12" ht="12.75">
      <c r="D48" s="22"/>
      <c r="E48" s="22"/>
      <c r="F48" s="22"/>
      <c r="G48" s="22"/>
      <c r="H48" s="19"/>
      <c r="I48" s="19"/>
      <c r="J48" s="19"/>
      <c r="K48" s="19"/>
      <c r="L48" s="19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12" ht="12.75">
      <c r="D50" s="5"/>
      <c r="E50" s="5"/>
      <c r="F50" s="5"/>
      <c r="G50" s="5"/>
      <c r="H50" s="5"/>
      <c r="I50" s="5"/>
      <c r="J50" s="5"/>
      <c r="K50" s="5"/>
      <c r="L50" s="5"/>
    </row>
    <row r="51" spans="4:12" ht="12.75">
      <c r="D51" s="5"/>
      <c r="E51" s="5"/>
      <c r="F51" s="5"/>
      <c r="G51" s="5"/>
      <c r="H51" s="5"/>
      <c r="I51" s="5"/>
      <c r="J51" s="5"/>
      <c r="K51" s="5"/>
      <c r="L51" s="5"/>
    </row>
    <row r="52" spans="4:12" ht="12.75">
      <c r="D52" s="5"/>
      <c r="E52" s="5"/>
      <c r="F52" s="5"/>
      <c r="G52" s="5"/>
      <c r="H52" s="5"/>
      <c r="I52" s="5"/>
      <c r="J52" s="5"/>
      <c r="K52" s="5"/>
      <c r="L52" s="5"/>
    </row>
    <row r="53" spans="4:12" ht="12.75">
      <c r="D53" s="5"/>
      <c r="E53" s="5"/>
      <c r="F53" s="5"/>
      <c r="G53" s="5"/>
      <c r="H53" s="5"/>
      <c r="I53" s="5"/>
      <c r="J53" s="5"/>
      <c r="K53" s="5"/>
      <c r="L53" s="5"/>
    </row>
    <row r="54" spans="4:7" ht="12.75">
      <c r="D54" s="5"/>
      <c r="E54" s="5"/>
      <c r="F54" s="5"/>
      <c r="G54" s="5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6">
    <mergeCell ref="J43:L43"/>
    <mergeCell ref="J1:L1"/>
    <mergeCell ref="J2:L2"/>
    <mergeCell ref="A5:A7"/>
    <mergeCell ref="B5:B7"/>
    <mergeCell ref="C5:C7"/>
    <mergeCell ref="A3:L3"/>
    <mergeCell ref="D5:E6"/>
    <mergeCell ref="F5:I5"/>
    <mergeCell ref="J5:K6"/>
    <mergeCell ref="A46:B46"/>
    <mergeCell ref="F6:G6"/>
    <mergeCell ref="H6:I6"/>
    <mergeCell ref="A16:A23"/>
    <mergeCell ref="B16:B23"/>
    <mergeCell ref="B8:B15"/>
    <mergeCell ref="C44:D44"/>
    <mergeCell ref="F44:I44"/>
    <mergeCell ref="A32:A39"/>
    <mergeCell ref="B32:B39"/>
    <mergeCell ref="B24:B31"/>
    <mergeCell ref="L5:L7"/>
    <mergeCell ref="A8:A15"/>
    <mergeCell ref="A24:A31"/>
    <mergeCell ref="F42:J42"/>
    <mergeCell ref="A42:E42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152" t="s">
        <v>38</v>
      </c>
      <c r="N1" s="152"/>
      <c r="O1" s="152"/>
      <c r="P1" s="152"/>
    </row>
    <row r="2" spans="13:16" ht="80.25" customHeight="1">
      <c r="M2" s="157" t="e">
        <f>#REF!</f>
        <v>#REF!</v>
      </c>
      <c r="N2" s="157"/>
      <c r="O2" s="157"/>
      <c r="P2" s="157"/>
    </row>
    <row r="3" spans="15:16" ht="18.75" customHeight="1">
      <c r="O3" s="15"/>
      <c r="P3" s="15"/>
    </row>
    <row r="4" spans="1:16" ht="39.75" customHeight="1">
      <c r="A4" s="153" t="s">
        <v>63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27" customHeight="1">
      <c r="A5" s="8"/>
      <c r="B5" s="8"/>
      <c r="C5" s="8"/>
      <c r="D5" s="8"/>
      <c r="E5" s="8"/>
      <c r="F5" s="8"/>
      <c r="G5" s="8"/>
      <c r="H5" s="154" t="s">
        <v>11</v>
      </c>
      <c r="I5" s="155"/>
      <c r="J5" s="155"/>
      <c r="K5" s="155"/>
      <c r="L5" s="155"/>
      <c r="M5" s="155"/>
      <c r="N5" s="155"/>
      <c r="O5" s="155"/>
      <c r="P5" s="155"/>
    </row>
    <row r="6" spans="1:16" ht="32.25" customHeight="1">
      <c r="A6" s="8"/>
      <c r="B6" s="8"/>
      <c r="C6" s="8"/>
      <c r="D6" s="8"/>
      <c r="E6" s="8"/>
      <c r="F6" s="8"/>
      <c r="G6" s="8"/>
      <c r="H6" s="156" t="s">
        <v>55</v>
      </c>
      <c r="I6" s="157"/>
      <c r="J6" s="157"/>
      <c r="K6" s="157"/>
      <c r="L6" s="157"/>
      <c r="M6" s="157"/>
      <c r="N6" s="157"/>
      <c r="O6" s="157"/>
      <c r="P6" s="157"/>
    </row>
    <row r="7" ht="28.5" customHeight="1">
      <c r="O7" s="7" t="s">
        <v>7</v>
      </c>
    </row>
    <row r="8" spans="1:16" ht="12.75" customHeight="1">
      <c r="A8" s="158" t="s">
        <v>39</v>
      </c>
      <c r="B8" s="158" t="s">
        <v>40</v>
      </c>
      <c r="C8" s="158" t="s">
        <v>41</v>
      </c>
      <c r="D8" s="158" t="s">
        <v>42</v>
      </c>
      <c r="E8" s="158" t="s">
        <v>54</v>
      </c>
      <c r="F8" s="158" t="s">
        <v>43</v>
      </c>
      <c r="G8" s="161"/>
      <c r="H8" s="158" t="s">
        <v>44</v>
      </c>
      <c r="I8" s="158"/>
      <c r="J8" s="158"/>
      <c r="K8" s="158"/>
      <c r="L8" s="158"/>
      <c r="M8" s="158"/>
      <c r="N8" s="159" t="s">
        <v>45</v>
      </c>
      <c r="O8" s="159"/>
      <c r="P8" s="159"/>
    </row>
    <row r="9" spans="1:16" ht="26.25" customHeight="1">
      <c r="A9" s="158"/>
      <c r="B9" s="158"/>
      <c r="C9" s="158"/>
      <c r="D9" s="158"/>
      <c r="E9" s="158"/>
      <c r="F9" s="161"/>
      <c r="G9" s="161"/>
      <c r="H9" s="158"/>
      <c r="I9" s="158"/>
      <c r="J9" s="158"/>
      <c r="K9" s="158"/>
      <c r="L9" s="158"/>
      <c r="M9" s="158"/>
      <c r="N9" s="159"/>
      <c r="O9" s="159"/>
      <c r="P9" s="159"/>
    </row>
    <row r="10" spans="1:16" ht="47.25" customHeight="1">
      <c r="A10" s="160"/>
      <c r="B10" s="160"/>
      <c r="C10" s="160"/>
      <c r="D10" s="160"/>
      <c r="E10" s="160"/>
      <c r="F10" s="26" t="s">
        <v>46</v>
      </c>
      <c r="G10" s="27" t="s">
        <v>47</v>
      </c>
      <c r="H10" s="26" t="s">
        <v>48</v>
      </c>
      <c r="I10" s="26" t="s">
        <v>49</v>
      </c>
      <c r="J10" s="26" t="s">
        <v>50</v>
      </c>
      <c r="K10" s="26" t="s">
        <v>51</v>
      </c>
      <c r="L10" s="26" t="s">
        <v>8</v>
      </c>
      <c r="M10" s="26" t="s">
        <v>52</v>
      </c>
      <c r="N10" s="26" t="s">
        <v>53</v>
      </c>
      <c r="O10" s="26" t="s">
        <v>50</v>
      </c>
      <c r="P10" s="26" t="s">
        <v>8</v>
      </c>
    </row>
    <row r="11" spans="1:16" ht="1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7</v>
      </c>
      <c r="G11" s="28">
        <v>8</v>
      </c>
      <c r="H11" s="28">
        <v>9</v>
      </c>
      <c r="I11" s="28">
        <v>10</v>
      </c>
      <c r="J11" s="28">
        <v>11</v>
      </c>
      <c r="K11" s="28">
        <v>12</v>
      </c>
      <c r="L11" s="28">
        <v>13</v>
      </c>
      <c r="M11" s="28">
        <v>14</v>
      </c>
      <c r="N11" s="28">
        <v>15</v>
      </c>
      <c r="O11" s="28">
        <v>16</v>
      </c>
      <c r="P11" s="28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25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115" t="s">
        <v>9</v>
      </c>
      <c r="C23" s="115"/>
      <c r="D23" s="115"/>
      <c r="E23" s="115"/>
      <c r="G23" s="115"/>
      <c r="H23" s="115"/>
      <c r="I23" s="115"/>
      <c r="J23" s="115"/>
      <c r="K23" s="115"/>
      <c r="L23" s="115"/>
      <c r="M23" s="115"/>
      <c r="O23" s="115" t="s">
        <v>10</v>
      </c>
      <c r="P23" s="115"/>
    </row>
    <row r="24" spans="2:16" s="12" customFormat="1" ht="15.75"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O24" s="16"/>
      <c r="P24" s="16"/>
    </row>
    <row r="25" spans="2:16" s="12" customFormat="1" ht="15.75">
      <c r="B25" s="16"/>
      <c r="C25" s="16"/>
      <c r="D25" s="16"/>
      <c r="E25" s="16"/>
      <c r="G25" s="16"/>
      <c r="H25" s="16"/>
      <c r="I25" s="16"/>
      <c r="J25" s="16"/>
      <c r="K25" s="16"/>
      <c r="L25" s="16"/>
      <c r="M25" s="16"/>
      <c r="O25" s="16"/>
      <c r="P25" s="16"/>
    </row>
    <row r="26" spans="1:16" s="4" customFormat="1" ht="49.5" customHeight="1">
      <c r="A26" s="109"/>
      <c r="B26" s="109"/>
      <c r="C26" s="109"/>
      <c r="N26" s="110"/>
      <c r="O26" s="110"/>
      <c r="P26" s="110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ВАСИЛЬЕВА</cp:lastModifiedBy>
  <cp:lastPrinted>2024-01-24T03:27:26Z</cp:lastPrinted>
  <dcterms:created xsi:type="dcterms:W3CDTF">2007-07-17T01:27:34Z</dcterms:created>
  <dcterms:modified xsi:type="dcterms:W3CDTF">2024-01-24T03:28:33Z</dcterms:modified>
  <cp:category/>
  <cp:version/>
  <cp:contentType/>
  <cp:contentStatus/>
</cp:coreProperties>
</file>