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2)\2023\кандидаты\фин отчеты\"/>
    </mc:Choice>
  </mc:AlternateContent>
  <bookViews>
    <workbookView xWindow="120" yWindow="135" windowWidth="28695" windowHeight="1507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7" i="1" l="1"/>
  <c r="M30" i="1" l="1"/>
  <c r="K30" i="1"/>
  <c r="E30" i="1"/>
  <c r="M31" i="1" l="1"/>
  <c r="K31" i="1"/>
  <c r="E31" i="1"/>
  <c r="M25" i="1"/>
  <c r="K25" i="1"/>
  <c r="E25" i="1"/>
  <c r="B25" i="1"/>
  <c r="M24" i="1"/>
  <c r="E24" i="1"/>
  <c r="B24" i="1"/>
  <c r="M23" i="1"/>
  <c r="E23" i="1"/>
  <c r="B23" i="1"/>
  <c r="M22" i="1"/>
  <c r="E22" i="1"/>
  <c r="B22" i="1"/>
  <c r="M21" i="1"/>
  <c r="E21" i="1"/>
  <c r="B21" i="1"/>
  <c r="M20" i="1"/>
  <c r="E20" i="1"/>
  <c r="B20" i="1"/>
  <c r="M19" i="1"/>
  <c r="E19" i="1"/>
  <c r="B19" i="1"/>
  <c r="M18" i="1"/>
  <c r="E18" i="1"/>
  <c r="B18" i="1"/>
  <c r="M17" i="1"/>
  <c r="E17" i="1"/>
  <c r="B17" i="1"/>
  <c r="M16" i="1"/>
  <c r="E16" i="1"/>
  <c r="B16" i="1"/>
  <c r="M15" i="1"/>
  <c r="E15" i="1"/>
  <c r="B15" i="1"/>
  <c r="M14" i="1"/>
  <c r="E14" i="1"/>
  <c r="B14" i="1"/>
  <c r="M13" i="1"/>
  <c r="E13" i="1"/>
  <c r="B13" i="1"/>
  <c r="M12" i="1"/>
  <c r="E12" i="1"/>
  <c r="M11" i="1"/>
  <c r="K11" i="1"/>
  <c r="E11" i="1"/>
  <c r="G9" i="1"/>
  <c r="F9" i="1"/>
  <c r="E9" i="1"/>
  <c r="D9" i="1"/>
  <c r="K8" i="1"/>
  <c r="J8" i="1"/>
  <c r="I8" i="1"/>
  <c r="F8" i="1"/>
  <c r="D8" i="1"/>
  <c r="L7" i="1"/>
  <c r="I7" i="1"/>
  <c r="H7" i="1"/>
  <c r="D7" i="1"/>
  <c r="C7" i="1"/>
  <c r="H6" i="1"/>
  <c r="C6" i="1"/>
  <c r="A6" i="1"/>
</calcChain>
</file>

<file path=xl/sharedStrings.xml><?xml version="1.0" encoding="utf-8"?>
<sst xmlns="http://schemas.openxmlformats.org/spreadsheetml/2006/main" count="61" uniqueCount="30">
  <si>
    <t>В руб.</t>
  </si>
  <si>
    <t>1</t>
  </si>
  <si>
    <t>1.</t>
  </si>
  <si>
    <t/>
  </si>
  <si>
    <t>2.</t>
  </si>
  <si>
    <t>06.07.2023</t>
  </si>
  <si>
    <t>05.07.2023</t>
  </si>
  <si>
    <t>17.07.2023</t>
  </si>
  <si>
    <t>07.07.2023</t>
  </si>
  <si>
    <t>04.07.2023</t>
  </si>
  <si>
    <t>12.07.2023</t>
  </si>
  <si>
    <t>3.</t>
  </si>
  <si>
    <t>Базанова Татьяна Николаевна №40810810231009000118</t>
  </si>
  <si>
    <t>Туманин Алексей Сергеевич №40810810531009000070</t>
  </si>
  <si>
    <t>Серебряков Иван Александрович №40810810231009000024</t>
  </si>
  <si>
    <t>Болбат Игорь Анатольевич №40810810131009000166</t>
  </si>
  <si>
    <t>4.</t>
  </si>
  <si>
    <t>5.</t>
  </si>
  <si>
    <t>Кадакина Ксения Александровна №40810810831009000068</t>
  </si>
  <si>
    <t>6.</t>
  </si>
  <si>
    <t>Фамилия, имя, отчество кандидата,номер специального избирательного счета</t>
  </si>
  <si>
    <t>По состоянию на 24.07.2023</t>
  </si>
  <si>
    <t>СВЕДЕНИЯ 
о поступлении средств в избирательные фонды кандидатов и расходовании этих средств 
(на основании данных, предоставленных филиалами ПАО Сбербанк и другой кредитной организацией)</t>
  </si>
  <si>
    <t>Дополнительные выборы  депутата Законодательного Собрания Красноярского края четвертого созыва по Назаровскому одномандатному избирательномуокругу №12</t>
  </si>
  <si>
    <t>Чевычалова Мадина Мусатовна №40810810431009000112</t>
  </si>
  <si>
    <t>Калинина Нина Владимировна №40810810931009000188</t>
  </si>
  <si>
    <t>Израсходовано на оплату услуг, выполненных (оказанных) физическим лицом по договору</t>
  </si>
  <si>
    <t>Израсходовано напредвыборную агитацию, Изготовление и распространение печатных агитационных материалов</t>
  </si>
  <si>
    <t>Итого по округу:</t>
  </si>
  <si>
    <t>Возвращено средств жертводателям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</si>
</sst>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64" zoomScaleNormal="64" workbookViewId="0">
      <selection activeCell="M12" sqref="M12"/>
    </sheetView>
  </sheetViews>
  <sheetFormatPr defaultRowHeight="15" x14ac:dyDescent="0.25"/>
  <cols>
    <col min="1" max="1" width="8.140625" customWidth="1"/>
    <col min="2" max="2" width="27.140625" customWidth="1"/>
    <col min="3" max="3" width="14.140625" customWidth="1"/>
    <col min="4" max="4" width="15.7109375" customWidth="1"/>
    <col min="5" max="5" width="9.7109375" customWidth="1"/>
    <col min="6" max="6" width="11.140625" customWidth="1"/>
    <col min="7" max="7" width="10.140625" customWidth="1"/>
    <col min="8" max="8" width="14.140625" customWidth="1"/>
    <col min="9" max="9" width="13.140625" customWidth="1"/>
    <col min="10" max="10" width="13.85546875" customWidth="1"/>
    <col min="11" max="11" width="58.140625" customWidth="1"/>
    <col min="12" max="12" width="11.85546875" customWidth="1"/>
    <col min="13" max="13" width="12.85546875" customWidth="1"/>
    <col min="14" max="14" width="9.140625" customWidth="1"/>
  </cols>
  <sheetData>
    <row r="1" spans="1:14" ht="15" customHeight="1" x14ac:dyDescent="0.25">
      <c r="M1" s="1"/>
    </row>
    <row r="2" spans="1:14" ht="49.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5.75" x14ac:dyDescent="0.2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x14ac:dyDescent="0.25">
      <c r="M4" s="3" t="s">
        <v>21</v>
      </c>
    </row>
    <row r="5" spans="1:14" x14ac:dyDescent="0.25">
      <c r="M5" s="3" t="s">
        <v>0</v>
      </c>
    </row>
    <row r="6" spans="1:14" ht="24" customHeight="1" x14ac:dyDescent="0.25">
      <c r="A6" s="17" t="str">
        <f t="shared" ref="A6" si="0">"№
п/п"</f>
        <v>№
п/п</v>
      </c>
      <c r="B6" s="17" t="s">
        <v>20</v>
      </c>
      <c r="C6" s="22" t="str">
        <f t="shared" ref="C6" si="1">"Поступило средств"</f>
        <v>Поступило средств</v>
      </c>
      <c r="D6" s="23"/>
      <c r="E6" s="23"/>
      <c r="F6" s="23"/>
      <c r="G6" s="24"/>
      <c r="H6" s="22" t="str">
        <f t="shared" ref="H6" si="2">"Израсходовано средств"</f>
        <v>Израсходовано средств</v>
      </c>
      <c r="I6" s="23"/>
      <c r="J6" s="23"/>
      <c r="K6" s="24"/>
      <c r="L6" s="22" t="s">
        <v>29</v>
      </c>
      <c r="M6" s="24"/>
    </row>
    <row r="7" spans="1:14" ht="53.1" customHeight="1" x14ac:dyDescent="0.25">
      <c r="A7" s="21"/>
      <c r="B7" s="21"/>
      <c r="C7" s="17" t="str">
        <f t="shared" ref="C7" si="3">"всего"</f>
        <v>всего</v>
      </c>
      <c r="D7" s="22" t="str">
        <f t="shared" ref="D7" si="4">"из них"</f>
        <v>из них</v>
      </c>
      <c r="E7" s="23"/>
      <c r="F7" s="23"/>
      <c r="G7" s="24"/>
      <c r="H7" s="17" t="str">
        <f t="shared" ref="H7" si="5">"всего"</f>
        <v>всего</v>
      </c>
      <c r="I7" s="22" t="str">
        <f t="shared" ref="I7" si="6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3"/>
      <c r="K7" s="24"/>
      <c r="L7" s="17" t="str">
        <f t="shared" ref="L7" si="7">"сумма, руб."</f>
        <v>сумма, руб.</v>
      </c>
      <c r="M7" s="17" t="str">
        <f>"основание возврата"</f>
        <v>основание возврата</v>
      </c>
      <c r="N7" s="2"/>
    </row>
    <row r="8" spans="1:14" ht="69.95" customHeight="1" x14ac:dyDescent="0.25">
      <c r="A8" s="21"/>
      <c r="B8" s="21"/>
      <c r="C8" s="21"/>
      <c r="D8" s="22" t="str">
        <f t="shared" ref="D8" si="8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4"/>
      <c r="F8" s="22" t="str">
        <f t="shared" ref="F8" si="9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4"/>
      <c r="H8" s="21"/>
      <c r="I8" s="17" t="str">
        <f t="shared" ref="I8" si="10">"дата операции"</f>
        <v>дата операции</v>
      </c>
      <c r="J8" s="17" t="str">
        <f t="shared" ref="J8" si="11">"сумма, руб."</f>
        <v>сумма, руб.</v>
      </c>
      <c r="K8" s="17" t="str">
        <f t="shared" ref="K8" si="12">"назначение платежа"</f>
        <v>назначение платежа</v>
      </c>
      <c r="L8" s="21"/>
      <c r="M8" s="21"/>
      <c r="N8" s="2"/>
    </row>
    <row r="9" spans="1:14" ht="75" customHeight="1" x14ac:dyDescent="0.25">
      <c r="A9" s="18"/>
      <c r="B9" s="18"/>
      <c r="C9" s="18"/>
      <c r="D9" s="4" t="str">
        <f>"сумма, руб."</f>
        <v>сумма, руб.</v>
      </c>
      <c r="E9" s="4" t="str">
        <f>"наименование юридического лица"</f>
        <v>наименование юридического лица</v>
      </c>
      <c r="F9" s="4" t="str">
        <f>"сумма, руб."</f>
        <v>сумма, руб.</v>
      </c>
      <c r="G9" s="4" t="str">
        <f>"кол-во граждан"</f>
        <v>кол-во граждан</v>
      </c>
      <c r="H9" s="18"/>
      <c r="I9" s="18"/>
      <c r="J9" s="18"/>
      <c r="K9" s="18"/>
      <c r="L9" s="18"/>
      <c r="M9" s="18"/>
      <c r="N9" s="2"/>
    </row>
    <row r="10" spans="1:14" x14ac:dyDescent="0.25">
      <c r="A10" s="6" t="s">
        <v>1</v>
      </c>
      <c r="B10" s="4">
        <v>2</v>
      </c>
      <c r="C10" s="4">
        <v>3</v>
      </c>
      <c r="D10" s="6">
        <v>4</v>
      </c>
      <c r="E10" s="4">
        <v>5</v>
      </c>
      <c r="F10" s="4">
        <v>6</v>
      </c>
      <c r="G10" s="6">
        <v>7</v>
      </c>
      <c r="H10" s="4">
        <v>8</v>
      </c>
      <c r="I10" s="4">
        <v>9</v>
      </c>
      <c r="J10" s="6">
        <v>10</v>
      </c>
      <c r="K10" s="4">
        <v>11</v>
      </c>
      <c r="L10" s="4">
        <v>12</v>
      </c>
      <c r="M10" s="6">
        <v>13</v>
      </c>
      <c r="N10" s="2"/>
    </row>
    <row r="11" spans="1:14" ht="39" customHeight="1" x14ac:dyDescent="0.25">
      <c r="A11" s="7" t="s">
        <v>2</v>
      </c>
      <c r="B11" s="8" t="s">
        <v>12</v>
      </c>
      <c r="C11" s="9">
        <v>1500</v>
      </c>
      <c r="D11" s="9"/>
      <c r="E11" s="8" t="str">
        <f>""</f>
        <v/>
      </c>
      <c r="F11" s="9"/>
      <c r="G11" s="10"/>
      <c r="H11" s="9">
        <v>1500</v>
      </c>
      <c r="I11" s="11"/>
      <c r="J11" s="9"/>
      <c r="K11" s="8" t="str">
        <f>""</f>
        <v/>
      </c>
      <c r="L11" s="9"/>
      <c r="M11" s="8" t="str">
        <f>""</f>
        <v/>
      </c>
      <c r="N11" s="5"/>
    </row>
    <row r="12" spans="1:14" ht="45" customHeight="1" x14ac:dyDescent="0.25">
      <c r="A12" s="7" t="s">
        <v>4</v>
      </c>
      <c r="B12" s="8" t="s">
        <v>13</v>
      </c>
      <c r="C12" s="9"/>
      <c r="D12" s="9">
        <v>10000000</v>
      </c>
      <c r="E12" s="8" t="str">
        <f>"КРАСНОЯРСКИЙ ФПРСР"</f>
        <v>КРАСНОЯРСКИЙ ФПРСР</v>
      </c>
      <c r="F12" s="9"/>
      <c r="G12" s="10"/>
      <c r="H12" s="9"/>
      <c r="I12" s="11" t="s">
        <v>5</v>
      </c>
      <c r="J12" s="16">
        <v>800000</v>
      </c>
      <c r="K12" s="8" t="s">
        <v>26</v>
      </c>
      <c r="L12" s="9"/>
      <c r="M12" s="8" t="str">
        <f>""</f>
        <v/>
      </c>
      <c r="N12" s="5"/>
    </row>
    <row r="13" spans="1:14" ht="30" customHeight="1" x14ac:dyDescent="0.25">
      <c r="A13" s="7" t="s">
        <v>3</v>
      </c>
      <c r="B13" s="8" t="str">
        <f>""</f>
        <v/>
      </c>
      <c r="C13" s="9"/>
      <c r="D13" s="9"/>
      <c r="E13" s="8" t="str">
        <f>""</f>
        <v/>
      </c>
      <c r="F13" s="9"/>
      <c r="G13" s="10"/>
      <c r="H13" s="9"/>
      <c r="I13" s="11" t="s">
        <v>6</v>
      </c>
      <c r="J13" s="16">
        <v>700000</v>
      </c>
      <c r="K13" s="8" t="s">
        <v>26</v>
      </c>
      <c r="L13" s="9"/>
      <c r="M13" s="8" t="str">
        <f>""</f>
        <v/>
      </c>
      <c r="N13" s="2"/>
    </row>
    <row r="14" spans="1:14" ht="30" customHeight="1" x14ac:dyDescent="0.25">
      <c r="A14" s="7" t="s">
        <v>3</v>
      </c>
      <c r="B14" s="8" t="str">
        <f>""</f>
        <v/>
      </c>
      <c r="C14" s="9"/>
      <c r="D14" s="9"/>
      <c r="E14" s="8" t="str">
        <f>""</f>
        <v/>
      </c>
      <c r="F14" s="9"/>
      <c r="G14" s="10"/>
      <c r="H14" s="9"/>
      <c r="I14" s="11" t="s">
        <v>6</v>
      </c>
      <c r="J14" s="16">
        <v>600000</v>
      </c>
      <c r="K14" s="8" t="s">
        <v>26</v>
      </c>
      <c r="L14" s="9"/>
      <c r="M14" s="8" t="str">
        <f>""</f>
        <v/>
      </c>
      <c r="N14" s="2"/>
    </row>
    <row r="15" spans="1:14" ht="30" customHeight="1" x14ac:dyDescent="0.25">
      <c r="A15" s="7" t="s">
        <v>3</v>
      </c>
      <c r="B15" s="8" t="str">
        <f>""</f>
        <v/>
      </c>
      <c r="C15" s="9"/>
      <c r="D15" s="9"/>
      <c r="E15" s="8" t="str">
        <f>""</f>
        <v/>
      </c>
      <c r="F15" s="9"/>
      <c r="G15" s="10"/>
      <c r="H15" s="9"/>
      <c r="I15" s="11" t="s">
        <v>5</v>
      </c>
      <c r="J15" s="16">
        <v>600000</v>
      </c>
      <c r="K15" s="8" t="s">
        <v>26</v>
      </c>
      <c r="L15" s="9"/>
      <c r="M15" s="8" t="str">
        <f>""</f>
        <v/>
      </c>
      <c r="N15" s="2"/>
    </row>
    <row r="16" spans="1:14" ht="30" customHeight="1" x14ac:dyDescent="0.25">
      <c r="A16" s="7" t="s">
        <v>3</v>
      </c>
      <c r="B16" s="8" t="str">
        <f>""</f>
        <v/>
      </c>
      <c r="C16" s="9"/>
      <c r="D16" s="9"/>
      <c r="E16" s="8" t="str">
        <f>""</f>
        <v/>
      </c>
      <c r="F16" s="9"/>
      <c r="G16" s="10"/>
      <c r="H16" s="9"/>
      <c r="I16" s="11" t="s">
        <v>7</v>
      </c>
      <c r="J16" s="16">
        <v>400000</v>
      </c>
      <c r="K16" s="8" t="s">
        <v>26</v>
      </c>
      <c r="L16" s="9"/>
      <c r="M16" s="8" t="str">
        <f>""</f>
        <v/>
      </c>
      <c r="N16" s="2"/>
    </row>
    <row r="17" spans="1:14" ht="30" customHeight="1" x14ac:dyDescent="0.25">
      <c r="A17" s="7" t="s">
        <v>3</v>
      </c>
      <c r="B17" s="8" t="str">
        <f>""</f>
        <v/>
      </c>
      <c r="C17" s="9"/>
      <c r="D17" s="9"/>
      <c r="E17" s="8" t="str">
        <f>""</f>
        <v/>
      </c>
      <c r="F17" s="9"/>
      <c r="G17" s="10"/>
      <c r="H17" s="9"/>
      <c r="I17" s="11" t="s">
        <v>5</v>
      </c>
      <c r="J17" s="16">
        <v>400000</v>
      </c>
      <c r="K17" s="8" t="s">
        <v>26</v>
      </c>
      <c r="L17" s="9"/>
      <c r="M17" s="8" t="str">
        <f>""</f>
        <v/>
      </c>
      <c r="N17" s="2"/>
    </row>
    <row r="18" spans="1:14" ht="30" customHeight="1" x14ac:dyDescent="0.25">
      <c r="A18" s="7" t="s">
        <v>3</v>
      </c>
      <c r="B18" s="8" t="str">
        <f>""</f>
        <v/>
      </c>
      <c r="C18" s="9"/>
      <c r="D18" s="9"/>
      <c r="E18" s="8" t="str">
        <f>""</f>
        <v/>
      </c>
      <c r="F18" s="9"/>
      <c r="G18" s="10"/>
      <c r="H18" s="9"/>
      <c r="I18" s="11" t="s">
        <v>5</v>
      </c>
      <c r="J18" s="16">
        <v>320000</v>
      </c>
      <c r="K18" s="8" t="s">
        <v>26</v>
      </c>
      <c r="L18" s="9"/>
      <c r="M18" s="8" t="str">
        <f>""</f>
        <v/>
      </c>
      <c r="N18" s="2"/>
    </row>
    <row r="19" spans="1:14" ht="30" customHeight="1" x14ac:dyDescent="0.25">
      <c r="A19" s="7" t="s">
        <v>3</v>
      </c>
      <c r="B19" s="8" t="str">
        <f>""</f>
        <v/>
      </c>
      <c r="C19" s="9"/>
      <c r="D19" s="9"/>
      <c r="E19" s="8" t="str">
        <f>""</f>
        <v/>
      </c>
      <c r="F19" s="9"/>
      <c r="G19" s="10"/>
      <c r="H19" s="9"/>
      <c r="I19" s="11" t="s">
        <v>7</v>
      </c>
      <c r="J19" s="16">
        <v>300000</v>
      </c>
      <c r="K19" s="8" t="s">
        <v>26</v>
      </c>
      <c r="L19" s="9"/>
      <c r="M19" s="8" t="str">
        <f>""</f>
        <v/>
      </c>
      <c r="N19" s="2"/>
    </row>
    <row r="20" spans="1:14" ht="32.25" customHeight="1" x14ac:dyDescent="0.25">
      <c r="A20" s="7" t="s">
        <v>3</v>
      </c>
      <c r="B20" s="8" t="str">
        <f>""</f>
        <v/>
      </c>
      <c r="C20" s="9"/>
      <c r="D20" s="9"/>
      <c r="E20" s="8" t="str">
        <f>""</f>
        <v/>
      </c>
      <c r="F20" s="9"/>
      <c r="G20" s="10"/>
      <c r="H20" s="9"/>
      <c r="I20" s="11" t="s">
        <v>7</v>
      </c>
      <c r="J20" s="16">
        <v>200000</v>
      </c>
      <c r="K20" s="8" t="s">
        <v>26</v>
      </c>
      <c r="L20" s="9"/>
      <c r="M20" s="8" t="str">
        <f>""</f>
        <v/>
      </c>
      <c r="N20" s="2"/>
    </row>
    <row r="21" spans="1:14" ht="32.25" customHeight="1" x14ac:dyDescent="0.25">
      <c r="A21" s="7" t="s">
        <v>3</v>
      </c>
      <c r="B21" s="8" t="str">
        <f>""</f>
        <v/>
      </c>
      <c r="C21" s="9"/>
      <c r="D21" s="9"/>
      <c r="E21" s="8" t="str">
        <f>""</f>
        <v/>
      </c>
      <c r="F21" s="9"/>
      <c r="G21" s="10"/>
      <c r="H21" s="9"/>
      <c r="I21" s="11" t="s">
        <v>8</v>
      </c>
      <c r="J21" s="16">
        <v>102500</v>
      </c>
      <c r="K21" s="8" t="s">
        <v>26</v>
      </c>
      <c r="L21" s="9"/>
      <c r="M21" s="8" t="str">
        <f>""</f>
        <v/>
      </c>
      <c r="N21" s="2"/>
    </row>
    <row r="22" spans="1:14" ht="32.25" customHeight="1" x14ac:dyDescent="0.25">
      <c r="A22" s="7" t="s">
        <v>3</v>
      </c>
      <c r="B22" s="8" t="str">
        <f>""</f>
        <v/>
      </c>
      <c r="C22" s="9"/>
      <c r="D22" s="9"/>
      <c r="E22" s="8" t="str">
        <f>""</f>
        <v/>
      </c>
      <c r="F22" s="9"/>
      <c r="G22" s="10"/>
      <c r="H22" s="9"/>
      <c r="I22" s="11" t="s">
        <v>9</v>
      </c>
      <c r="J22" s="16">
        <v>89000</v>
      </c>
      <c r="K22" s="8" t="s">
        <v>27</v>
      </c>
      <c r="L22" s="9"/>
      <c r="M22" s="8" t="str">
        <f>""</f>
        <v/>
      </c>
      <c r="N22" s="2"/>
    </row>
    <row r="23" spans="1:14" ht="32.25" customHeight="1" x14ac:dyDescent="0.25">
      <c r="A23" s="7" t="s">
        <v>3</v>
      </c>
      <c r="B23" s="8" t="str">
        <f>""</f>
        <v/>
      </c>
      <c r="C23" s="9"/>
      <c r="D23" s="9"/>
      <c r="E23" s="8" t="str">
        <f>""</f>
        <v/>
      </c>
      <c r="F23" s="9"/>
      <c r="G23" s="10"/>
      <c r="H23" s="9"/>
      <c r="I23" s="11" t="s">
        <v>10</v>
      </c>
      <c r="J23" s="16">
        <v>57600</v>
      </c>
      <c r="K23" s="8" t="s">
        <v>27</v>
      </c>
      <c r="L23" s="9"/>
      <c r="M23" s="8" t="str">
        <f>""</f>
        <v/>
      </c>
      <c r="N23" s="2"/>
    </row>
    <row r="24" spans="1:14" ht="32.25" customHeight="1" x14ac:dyDescent="0.25">
      <c r="A24" s="7" t="s">
        <v>3</v>
      </c>
      <c r="B24" s="8" t="str">
        <f>""</f>
        <v/>
      </c>
      <c r="C24" s="9"/>
      <c r="D24" s="9"/>
      <c r="E24" s="8" t="str">
        <f>""</f>
        <v/>
      </c>
      <c r="F24" s="9"/>
      <c r="G24" s="10"/>
      <c r="H24" s="9"/>
      <c r="I24" s="11" t="s">
        <v>9</v>
      </c>
      <c r="J24" s="16">
        <v>50600</v>
      </c>
      <c r="K24" s="8" t="s">
        <v>27</v>
      </c>
      <c r="L24" s="9"/>
      <c r="M24" s="8" t="str">
        <f>""</f>
        <v/>
      </c>
      <c r="N24" s="2"/>
    </row>
    <row r="25" spans="1:14" ht="30" customHeight="1" x14ac:dyDescent="0.25">
      <c r="A25" s="6" t="s">
        <v>3</v>
      </c>
      <c r="B25" s="12" t="str">
        <f>"Итого по кандидату"</f>
        <v>Итого по кандидату</v>
      </c>
      <c r="C25" s="13">
        <v>10000000</v>
      </c>
      <c r="D25" s="13">
        <v>10000000</v>
      </c>
      <c r="E25" s="12" t="str">
        <f>""</f>
        <v/>
      </c>
      <c r="F25" s="13">
        <v>0</v>
      </c>
      <c r="G25" s="14"/>
      <c r="H25" s="13">
        <v>4987425.5999999996</v>
      </c>
      <c r="I25" s="15"/>
      <c r="J25" s="13">
        <v>4619700</v>
      </c>
      <c r="K25" s="12" t="str">
        <f>""</f>
        <v/>
      </c>
      <c r="L25" s="13">
        <v>0</v>
      </c>
      <c r="M25" s="12" t="str">
        <f>""</f>
        <v/>
      </c>
      <c r="N25" s="5"/>
    </row>
    <row r="26" spans="1:14" ht="41.25" customHeight="1" x14ac:dyDescent="0.25">
      <c r="A26" s="6" t="s">
        <v>11</v>
      </c>
      <c r="B26" s="12" t="s">
        <v>14</v>
      </c>
      <c r="C26" s="13">
        <v>0</v>
      </c>
      <c r="D26" s="13">
        <v>0</v>
      </c>
      <c r="E26" s="12"/>
      <c r="F26" s="13">
        <v>0</v>
      </c>
      <c r="G26" s="14"/>
      <c r="H26" s="13">
        <v>0</v>
      </c>
      <c r="I26" s="15"/>
      <c r="J26" s="13"/>
      <c r="K26" s="12"/>
      <c r="L26" s="13">
        <v>0</v>
      </c>
      <c r="M26" s="8"/>
      <c r="N26" s="2"/>
    </row>
    <row r="27" spans="1:14" ht="48.75" customHeight="1" x14ac:dyDescent="0.25">
      <c r="A27" s="6" t="s">
        <v>16</v>
      </c>
      <c r="B27" s="12" t="s">
        <v>24</v>
      </c>
      <c r="C27" s="13">
        <v>0</v>
      </c>
      <c r="D27" s="13">
        <v>0</v>
      </c>
      <c r="E27" s="12"/>
      <c r="F27" s="13">
        <v>0</v>
      </c>
      <c r="G27" s="14"/>
      <c r="H27" s="13">
        <v>0</v>
      </c>
      <c r="I27" s="15"/>
      <c r="J27" s="13"/>
      <c r="K27" s="12"/>
      <c r="L27" s="13">
        <v>0</v>
      </c>
      <c r="M27" s="8"/>
      <c r="N27" s="2"/>
    </row>
    <row r="28" spans="1:14" ht="26.25" customHeight="1" x14ac:dyDescent="0.25">
      <c r="A28" s="6" t="s">
        <v>17</v>
      </c>
      <c r="B28" s="12" t="s">
        <v>15</v>
      </c>
      <c r="C28" s="13">
        <v>0</v>
      </c>
      <c r="D28" s="13">
        <v>0</v>
      </c>
      <c r="E28" s="12"/>
      <c r="F28" s="13">
        <v>0</v>
      </c>
      <c r="G28" s="14"/>
      <c r="H28" s="13">
        <v>0</v>
      </c>
      <c r="I28" s="15"/>
      <c r="J28" s="13"/>
      <c r="K28" s="12"/>
      <c r="L28" s="13">
        <v>0</v>
      </c>
      <c r="M28" s="8"/>
      <c r="N28" s="2"/>
    </row>
    <row r="29" spans="1:14" ht="39" customHeight="1" x14ac:dyDescent="0.25">
      <c r="A29" s="6" t="s">
        <v>19</v>
      </c>
      <c r="B29" s="12" t="s">
        <v>18</v>
      </c>
      <c r="C29" s="13">
        <v>0</v>
      </c>
      <c r="D29" s="13">
        <v>0</v>
      </c>
      <c r="E29" s="12"/>
      <c r="F29" s="13">
        <v>0</v>
      </c>
      <c r="G29" s="14"/>
      <c r="H29" s="13">
        <v>0</v>
      </c>
      <c r="I29" s="15"/>
      <c r="J29" s="13"/>
      <c r="K29" s="12"/>
      <c r="L29" s="13">
        <v>0</v>
      </c>
      <c r="M29" s="8"/>
      <c r="N29" s="2"/>
    </row>
    <row r="30" spans="1:14" ht="47.25" customHeight="1" x14ac:dyDescent="0.25">
      <c r="A30" s="6">
        <v>7</v>
      </c>
      <c r="B30" s="12" t="s">
        <v>25</v>
      </c>
      <c r="C30" s="13">
        <v>0</v>
      </c>
      <c r="D30" s="13">
        <v>0</v>
      </c>
      <c r="E30" s="12" t="str">
        <f>""</f>
        <v/>
      </c>
      <c r="F30" s="13">
        <v>0</v>
      </c>
      <c r="G30" s="14"/>
      <c r="H30" s="13">
        <v>0</v>
      </c>
      <c r="I30" s="15"/>
      <c r="J30" s="13"/>
      <c r="K30" s="12" t="str">
        <f>""</f>
        <v/>
      </c>
      <c r="L30" s="13">
        <v>0</v>
      </c>
      <c r="M30" s="8" t="str">
        <f>""</f>
        <v/>
      </c>
      <c r="N30" s="5"/>
    </row>
    <row r="31" spans="1:14" x14ac:dyDescent="0.25">
      <c r="A31" s="6" t="s">
        <v>3</v>
      </c>
      <c r="B31" s="12" t="s">
        <v>28</v>
      </c>
      <c r="C31" s="13">
        <v>10001500</v>
      </c>
      <c r="D31" s="13">
        <v>10000000</v>
      </c>
      <c r="E31" s="12" t="str">
        <f>""</f>
        <v/>
      </c>
      <c r="F31" s="13">
        <v>0</v>
      </c>
      <c r="G31" s="14">
        <v>0</v>
      </c>
      <c r="H31" s="13">
        <v>4988925.5999999996</v>
      </c>
      <c r="I31" s="15"/>
      <c r="J31" s="13">
        <v>4619700</v>
      </c>
      <c r="K31" s="12" t="str">
        <f>""</f>
        <v/>
      </c>
      <c r="L31" s="13">
        <v>0</v>
      </c>
      <c r="M31" s="12" t="str">
        <f>""</f>
        <v/>
      </c>
      <c r="N31" s="5"/>
    </row>
  </sheetData>
  <mergeCells count="18"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</mergeCells>
  <pageMargins left="0.34722222222222221" right="0.1388888888888889" top="0.1388888888888889" bottom="0.1388888888888889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2023-07-25T02:42:27Z</cp:lastPrinted>
  <dcterms:created xsi:type="dcterms:W3CDTF">2023-07-24T07:29:18Z</dcterms:created>
  <dcterms:modified xsi:type="dcterms:W3CDTF">2023-07-25T07:24:50Z</dcterms:modified>
</cp:coreProperties>
</file>