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пр 8 показатели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GoBack" localSheetId="0">'пр 8 показатели'!$B$24</definedName>
    <definedName name="_xlnm.Print_Area" localSheetId="2">'10 средства бюджет'!$A$1:$P$46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<sst xmlns="http://schemas.openxmlformats.org/spreadsheetml/2006/main" count="325" uniqueCount="147">
  <si>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</si>
  <si>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</si>
  <si>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</si>
  <si>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</si>
  <si>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</si>
  <si>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</si>
  <si>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</si>
  <si>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</si>
  <si>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</si>
  <si>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</si>
  <si>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</si>
  <si>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</si>
  <si>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</si>
  <si>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</si>
  <si>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</si>
  <si>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</si>
  <si>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</si>
  <si>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</si>
  <si>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</si>
  <si>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</si>
  <si>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</si>
  <si>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</si>
  <si>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</si>
  <si>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</si>
  <si>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</si>
  <si>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</si>
  <si>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</si>
  <si>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</si>
  <si>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</si>
  <si>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</si>
  <si>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</si>
  <si>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</si>
  <si>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</si>
  <si>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</si>
  <si>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</si>
  <si>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</si>
  <si>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</si>
  <si>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</si>
  <si>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</si>
  <si>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</si>
  <si>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</si>
  <si>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</si>
  <si>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</si>
  <si>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</si>
  <si>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</si>
  <si>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</si>
  <si>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</si>
  <si>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</si>
  <si>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</si>
  <si>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</si>
  <si>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</si>
  <si>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</si>
  <si>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</si>
  <si>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</si>
  <si>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</si>
  <si>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</si>
  <si>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</si>
  <si>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</si>
  <si>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</si>
  <si>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</si>
  <si>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</si>
  <si>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</si>
  <si>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</si>
  <si>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</si>
  <si>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</si>
  <si>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r>
      <t>Использование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 основным мероприятиям, а также по годам реализации муниципальнойпрограммы)</t>
    </r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</si>
  <si>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</si>
  <si>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</si>
  <si>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</si>
  <si>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</si>
  <si>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</si>
  <si>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Использование бюджетных ассигнований районного бюджета и иных средств на реализацию районной муниципальной программы  </t>
  </si>
  <si>
    <t>Создание условий для эффективного и ответственного управления мунципальными финансами, повышения устойчивости бюджетов муниципальных образований Боготольского района</t>
  </si>
  <si>
    <t>Подпрограмма 2</t>
  </si>
  <si>
    <t>Подпрограмма 3</t>
  </si>
  <si>
    <t xml:space="preserve"> Руководитель Финансового управления </t>
  </si>
  <si>
    <t>Н.Ф. Соловьева</t>
  </si>
  <si>
    <t>Исп. Васильева О.Н. (2-39-13)</t>
  </si>
  <si>
    <t>Управление государственным долгом Боготольского района</t>
  </si>
  <si>
    <t>Обеспечение реализации муниципальной программы и прочие мероприятия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</si>
  <si>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</si>
  <si>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Финансовое управление</t>
  </si>
  <si>
    <t>0113</t>
  </si>
  <si>
    <t>0203</t>
  </si>
  <si>
    <t>0909</t>
  </si>
  <si>
    <t>1401</t>
  </si>
  <si>
    <t>1403</t>
  </si>
  <si>
    <t>1301</t>
  </si>
  <si>
    <t>0106</t>
  </si>
  <si>
    <t>Цель: Обеспечение долгосрочной сбалансированности и устойчивости бюджетной системы Боготольского района, повышение качества и прозрачности управления муниципальными финансами</t>
  </si>
  <si>
    <t>1.1</t>
  </si>
  <si>
    <t>Минимальный размер бюджетной обеспеченности сельских поселений Боготольского района после выравнивания</t>
  </si>
  <si>
    <t>тыс. руб.</t>
  </si>
  <si>
    <t>1.2</t>
  </si>
  <si>
    <t>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предоствляемых из бюджетов бюджетной системы РФ</t>
  </si>
  <si>
    <t>%</t>
  </si>
  <si>
    <t>1.3</t>
  </si>
  <si>
    <t>Доля расходов районного бюджета, формируемых в рамках муниципальных программ Боготольского района</t>
  </si>
  <si>
    <t>не более 15</t>
  </si>
  <si>
    <t>Задача 1:Обеспечение равных условий для устойчивого и эффективного исполнения расходных обязательств муниципальных образований, обеспечение сбалансированности и повышение финансовой самостоятельности местных бюджетов;</t>
  </si>
  <si>
    <t>Подпрограмма 1.1.Создание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</si>
  <si>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Объем налоговых и неналоговых доходов бюджетов сельских поселений Боготольского района в общем объеме доходов бюджетов сельских поселений Боготольского района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</si>
  <si>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</si>
  <si>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Задача 2:Эффективное управление муниципальным долгом Боготольского района;</t>
  </si>
  <si>
    <t>Подпрограмма 2.1.Управление муниципальным долгом Боготольского района</t>
  </si>
  <si>
    <t>Отношение муниципального долга Боготольского района к доходам районного бюджета за исключением безвозмездных поступлений</t>
  </si>
  <si>
    <t>Отношение годовой суммы платежей на погашение и обслуживание муниципального долга Боготольского района к доходам районного бюджета</t>
  </si>
  <si>
    <t>расходов, которые осуществляются за счет субвенций, предоставляемых из бюджетов бюджетной системы Российской Федерации</t>
  </si>
  <si>
    <t>Просроченная задолженность по долговым обязательствам Боготольского района</t>
  </si>
  <si>
    <t>1.1.</t>
  </si>
  <si>
    <t>1.2.</t>
  </si>
  <si>
    <t>1.3.</t>
  </si>
  <si>
    <t>2.1.</t>
  </si>
  <si>
    <t>2.2.</t>
  </si>
  <si>
    <t>2.3.</t>
  </si>
  <si>
    <t>2.4.</t>
  </si>
  <si>
    <t>Задача 3:Создание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бюджета;</t>
  </si>
  <si>
    <t>Подпрограмма 3.1.Обеспечение реализации муниципальной программы и прочие мероприятия</t>
  </si>
  <si>
    <t>3.1.</t>
  </si>
  <si>
    <t>3.2.</t>
  </si>
  <si>
    <t>млн. руб.</t>
  </si>
  <si>
    <t>не более 100</t>
  </si>
  <si>
    <t>не более 30</t>
  </si>
  <si>
    <t>Доля расходов на обслуживание муниципального долга Боготольского района в объеме расходов районного бюджета, за исключением объема</t>
  </si>
  <si>
    <t>не менее 98</t>
  </si>
  <si>
    <t>0409</t>
  </si>
  <si>
    <t>0503</t>
  </si>
  <si>
    <t>0501</t>
  </si>
  <si>
    <t>не менее 8</t>
  </si>
  <si>
    <t>2014г</t>
  </si>
  <si>
    <t xml:space="preserve"> не менее 8</t>
  </si>
  <si>
    <t>Исп. Абрамова Н.А. (2-54-03), Васильева О.Н.</t>
  </si>
  <si>
    <t>не менее 90%</t>
  </si>
  <si>
    <t>2016 (текущий год)</t>
  </si>
  <si>
    <t>"Управление муниципальными финансами Боготольского района"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</si>
  <si>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"Управление муниципальными финансами Боготольского района"</t>
  </si>
  <si>
    <t>2015г</t>
  </si>
  <si>
    <t>Обеспечение исполнения расходных обязательств района (без безвозмездных поступлений)</t>
  </si>
  <si>
    <t>3.3.</t>
  </si>
  <si>
    <t>3.4.</t>
  </si>
  <si>
    <t>Разработка  и размещение на официальном сайте администрации района информации о районном бюджете и бюджетном процессе</t>
  </si>
  <si>
    <t>Доля районых казенных учреждений (кроме казенных учреждений исполнящих функцию ОМС), которым доводится муниципальное задание</t>
  </si>
  <si>
    <t>0310</t>
  </si>
  <si>
    <t>2015 (отчетный год)</t>
  </si>
  <si>
    <t xml:space="preserve">   .02.2017г.</t>
  </si>
  <si>
    <t>0801</t>
  </si>
  <si>
    <t xml:space="preserve">  06.02.2017г.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</si>
</sst>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9" fontId="5" fillId="0" borderId="11" xfId="0" applyNumberFormat="1" applyFont="1" applyBorder="1" applyAlignment="1">
      <alignment/>
    </xf>
    <xf numFmtId="169" fontId="1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vertical="top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16" fontId="5" fillId="0" borderId="16" xfId="0" applyNumberFormat="1" applyFont="1" applyBorder="1" applyAlignment="1">
      <alignment vertical="top" wrapText="1"/>
    </xf>
    <xf numFmtId="16" fontId="5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1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169" fontId="5" fillId="0" borderId="11" xfId="0" applyNumberFormat="1" applyFont="1" applyBorder="1" applyAlignment="1">
      <alignment wrapText="1"/>
    </xf>
    <xf numFmtId="169" fontId="13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vertical="center" wrapText="1"/>
    </xf>
    <xf numFmtId="169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169" fontId="5" fillId="33" borderId="11" xfId="0" applyNumberFormat="1" applyFont="1" applyFill="1" applyBorder="1" applyAlignment="1">
      <alignment wrapText="1"/>
    </xf>
    <xf numFmtId="1" fontId="5" fillId="0" borderId="14" xfId="0" applyNumberFormat="1" applyFont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2" fontId="5" fillId="33" borderId="14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right" vertical="top"/>
    </xf>
    <xf numFmtId="164" fontId="14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9" fontId="5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64" fontId="15" fillId="33" borderId="11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169" fontId="14" fillId="33" borderId="11" xfId="0" applyNumberFormat="1" applyFont="1" applyFill="1" applyBorder="1" applyAlignment="1">
      <alignment wrapText="1"/>
    </xf>
    <xf numFmtId="169" fontId="16" fillId="0" borderId="11" xfId="0" applyNumberFormat="1" applyFont="1" applyBorder="1" applyAlignment="1">
      <alignment/>
    </xf>
    <xf numFmtId="169" fontId="15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16" fontId="5" fillId="0" borderId="44" xfId="0" applyNumberFormat="1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6" xfId="0" applyFont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33" borderId="43" xfId="0" applyFont="1" applyFill="1" applyBorder="1" applyAlignment="1">
      <alignment horizontal="center" wrapText="1"/>
    </xf>
    <xf numFmtId="2" fontId="5" fillId="33" borderId="43" xfId="0" applyNumberFormat="1" applyFont="1" applyFill="1" applyBorder="1" applyAlignment="1">
      <alignment horizontal="center" wrapText="1"/>
    </xf>
    <xf numFmtId="16" fontId="5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center" wrapText="1"/>
    </xf>
    <xf numFmtId="9" fontId="5" fillId="0" borderId="14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5"/>
  <sheetViews>
    <sheetView view="pageBreakPreview" zoomScaleSheetLayoutView="100" workbookViewId="0" topLeftCell="B13">
      <selection activeCell="Z17" sqref="Z17"/>
    </sheetView>
  </sheetViews>
  <sheetFormatPr defaultColWidth="9.00390625" defaultRowHeight="12.75"/>
  <cols>
    <col min="1" max="1" width="5.625" style="2" customWidth="1"/>
    <col min="2" max="2" width="37.625" style="2" customWidth="1"/>
    <col min="3" max="3" width="5.875" style="2" customWidth="1"/>
    <col min="4" max="4" width="8.625" style="2" customWidth="1"/>
    <col min="5" max="5" width="7.625" style="2" customWidth="1"/>
    <col min="6" max="6" width="7.375" style="2" customWidth="1"/>
    <col min="7" max="7" width="6.25390625" style="2" customWidth="1"/>
    <col min="8" max="8" width="6.75390625" style="2" customWidth="1"/>
    <col min="9" max="12" width="6.25390625" style="2" customWidth="1"/>
    <col min="13" max="13" width="6.00390625" style="2" customWidth="1"/>
    <col min="14" max="14" width="7.00390625" style="2" customWidth="1"/>
    <col min="15" max="15" width="6.25390625" style="2" customWidth="1"/>
    <col min="16" max="16" width="7.75390625" style="2" customWidth="1"/>
    <col min="17" max="17" width="6.25390625" style="2" customWidth="1"/>
    <col min="18" max="18" width="17.375" style="2" customWidth="1"/>
    <col min="19" max="16384" width="9.125" style="2" customWidth="1"/>
  </cols>
  <sheetData>
    <row r="1" spans="16:18" ht="18" customHeight="1">
      <c r="P1" s="109" t="s">
        <v>34</v>
      </c>
      <c r="Q1" s="109"/>
      <c r="R1" s="109"/>
    </row>
    <row r="2" spans="16:18" ht="76.5" customHeight="1">
      <c r="P2" s="109" t="s">
        <v>64</v>
      </c>
      <c r="Q2" s="109"/>
      <c r="R2" s="109"/>
    </row>
    <row r="3" spans="16:18" ht="15.75" customHeight="1">
      <c r="P3" s="15"/>
      <c r="Q3" s="15"/>
      <c r="R3" s="15"/>
    </row>
    <row r="4" spans="2:18" ht="28.5" customHeight="1">
      <c r="B4" s="110" t="s">
        <v>135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ht="6" customHeight="1" thickBot="1"/>
    <row r="6" spans="1:18" s="1" customFormat="1" ht="36.75" customHeight="1">
      <c r="A6" s="126" t="s">
        <v>0</v>
      </c>
      <c r="B6" s="129" t="s">
        <v>1</v>
      </c>
      <c r="C6" s="129" t="s">
        <v>15</v>
      </c>
      <c r="D6" s="130" t="s">
        <v>18</v>
      </c>
      <c r="E6" s="129" t="s">
        <v>19</v>
      </c>
      <c r="F6" s="129"/>
      <c r="G6" s="129"/>
      <c r="H6" s="129" t="s">
        <v>2</v>
      </c>
      <c r="I6" s="129"/>
      <c r="J6" s="129"/>
      <c r="K6" s="129"/>
      <c r="L6" s="129"/>
      <c r="M6" s="129"/>
      <c r="N6" s="129"/>
      <c r="O6" s="129"/>
      <c r="P6" s="129" t="s">
        <v>3</v>
      </c>
      <c r="Q6" s="129"/>
      <c r="R6" s="119" t="s">
        <v>9</v>
      </c>
    </row>
    <row r="7" spans="1:18" s="1" customFormat="1" ht="27.75" customHeight="1">
      <c r="A7" s="127"/>
      <c r="B7" s="122"/>
      <c r="C7" s="122"/>
      <c r="D7" s="131"/>
      <c r="E7" s="18" t="s">
        <v>129</v>
      </c>
      <c r="F7" s="122" t="s">
        <v>136</v>
      </c>
      <c r="G7" s="122"/>
      <c r="H7" s="122" t="s">
        <v>6</v>
      </c>
      <c r="I7" s="122"/>
      <c r="J7" s="123" t="s">
        <v>16</v>
      </c>
      <c r="K7" s="124"/>
      <c r="L7" s="123" t="s">
        <v>17</v>
      </c>
      <c r="M7" s="124"/>
      <c r="N7" s="122" t="s">
        <v>20</v>
      </c>
      <c r="O7" s="122"/>
      <c r="P7" s="122" t="s">
        <v>7</v>
      </c>
      <c r="Q7" s="122" t="s">
        <v>8</v>
      </c>
      <c r="R7" s="120"/>
    </row>
    <row r="8" spans="1:18" s="1" customFormat="1" ht="22.5" customHeight="1" thickBot="1">
      <c r="A8" s="128"/>
      <c r="B8" s="125"/>
      <c r="C8" s="125"/>
      <c r="D8" s="132"/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3" t="s">
        <v>5</v>
      </c>
      <c r="N8" s="3" t="s">
        <v>4</v>
      </c>
      <c r="O8" s="3" t="s">
        <v>5</v>
      </c>
      <c r="P8" s="125"/>
      <c r="Q8" s="125"/>
      <c r="R8" s="121"/>
    </row>
    <row r="9" spans="1:18" ht="38.25" customHeight="1">
      <c r="A9" s="49">
        <v>1</v>
      </c>
      <c r="B9" s="104" t="s">
        <v>89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</row>
    <row r="10" spans="1:18" ht="69.75" customHeight="1">
      <c r="A10" s="52" t="s">
        <v>90</v>
      </c>
      <c r="B10" s="50" t="s">
        <v>91</v>
      </c>
      <c r="C10" s="50" t="s">
        <v>92</v>
      </c>
      <c r="D10" s="50"/>
      <c r="E10" s="53">
        <v>8</v>
      </c>
      <c r="F10" s="53" t="s">
        <v>130</v>
      </c>
      <c r="G10" s="53">
        <v>8</v>
      </c>
      <c r="H10" s="53"/>
      <c r="I10" s="53"/>
      <c r="J10" s="53"/>
      <c r="K10" s="53"/>
      <c r="L10" s="53"/>
      <c r="M10" s="53"/>
      <c r="N10" s="84">
        <v>8</v>
      </c>
      <c r="O10" s="53">
        <v>8</v>
      </c>
      <c r="P10" s="53" t="s">
        <v>130</v>
      </c>
      <c r="Q10" s="53" t="s">
        <v>130</v>
      </c>
      <c r="R10" s="51"/>
    </row>
    <row r="11" spans="1:18" ht="143.25" customHeight="1">
      <c r="A11" s="52" t="s">
        <v>93</v>
      </c>
      <c r="B11" s="50" t="s">
        <v>94</v>
      </c>
      <c r="C11" s="50" t="s">
        <v>95</v>
      </c>
      <c r="D11" s="50"/>
      <c r="E11" s="50">
        <v>0.09</v>
      </c>
      <c r="F11" s="50">
        <v>0.09</v>
      </c>
      <c r="G11" s="50">
        <v>0.09</v>
      </c>
      <c r="H11" s="79">
        <v>0.09</v>
      </c>
      <c r="I11" s="79">
        <v>0.07</v>
      </c>
      <c r="J11" s="79">
        <v>0.09</v>
      </c>
      <c r="K11" s="79">
        <v>0.03</v>
      </c>
      <c r="L11" s="79">
        <v>0.09</v>
      </c>
      <c r="M11" s="79">
        <v>0.02</v>
      </c>
      <c r="N11" s="50">
        <v>0.02</v>
      </c>
      <c r="O11" s="50">
        <v>0.02</v>
      </c>
      <c r="P11" s="50" t="s">
        <v>98</v>
      </c>
      <c r="Q11" s="50" t="s">
        <v>98</v>
      </c>
      <c r="R11" s="51"/>
    </row>
    <row r="12" spans="1:18" ht="72" customHeight="1" thickBot="1">
      <c r="A12" s="52" t="s">
        <v>96</v>
      </c>
      <c r="B12" s="50" t="s">
        <v>97</v>
      </c>
      <c r="C12" s="50" t="s">
        <v>95</v>
      </c>
      <c r="D12" s="50"/>
      <c r="E12" s="50">
        <v>98.1</v>
      </c>
      <c r="F12" s="79">
        <v>97.3</v>
      </c>
      <c r="G12" s="50">
        <v>97.4</v>
      </c>
      <c r="H12" s="50">
        <v>97</v>
      </c>
      <c r="I12" s="79">
        <v>98.2</v>
      </c>
      <c r="J12" s="80">
        <v>96.5</v>
      </c>
      <c r="K12" s="80">
        <v>98.2</v>
      </c>
      <c r="L12" s="79">
        <v>96.6</v>
      </c>
      <c r="M12" s="79">
        <v>97.8</v>
      </c>
      <c r="N12" s="50">
        <v>97.9</v>
      </c>
      <c r="O12" s="50">
        <v>97.9</v>
      </c>
      <c r="P12" s="50" t="s">
        <v>132</v>
      </c>
      <c r="Q12" s="50" t="s">
        <v>132</v>
      </c>
      <c r="R12" s="51"/>
    </row>
    <row r="13" spans="1:18" ht="38.25" customHeight="1" thickBot="1">
      <c r="A13" s="54"/>
      <c r="B13" s="111" t="s">
        <v>99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ht="36" customHeight="1" thickBot="1">
      <c r="A14" s="52"/>
      <c r="B14" s="114" t="s">
        <v>100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</row>
    <row r="15" spans="1:18" ht="65.25" customHeight="1" thickBot="1">
      <c r="A15" s="55" t="s">
        <v>109</v>
      </c>
      <c r="B15" s="57" t="s">
        <v>91</v>
      </c>
      <c r="C15" s="62" t="s">
        <v>92</v>
      </c>
      <c r="D15" s="50">
        <v>0.15</v>
      </c>
      <c r="E15" s="50">
        <v>8</v>
      </c>
      <c r="F15" s="50">
        <v>8</v>
      </c>
      <c r="G15" s="50">
        <v>8</v>
      </c>
      <c r="H15" s="79"/>
      <c r="I15" s="79"/>
      <c r="J15" s="79"/>
      <c r="K15" s="79"/>
      <c r="L15" s="79"/>
      <c r="M15" s="79"/>
      <c r="N15" s="79">
        <v>8</v>
      </c>
      <c r="O15" s="79">
        <v>8</v>
      </c>
      <c r="P15" s="78" t="s">
        <v>128</v>
      </c>
      <c r="Q15" s="78" t="s">
        <v>128</v>
      </c>
      <c r="R15" s="51"/>
    </row>
    <row r="16" spans="1:18" ht="109.5" customHeight="1" thickBot="1">
      <c r="A16" s="56" t="s">
        <v>110</v>
      </c>
      <c r="B16" s="57" t="s">
        <v>101</v>
      </c>
      <c r="C16" s="62" t="s">
        <v>120</v>
      </c>
      <c r="D16" s="50">
        <v>0.15</v>
      </c>
      <c r="E16" s="50">
        <v>9.9</v>
      </c>
      <c r="F16" s="79">
        <v>10.4</v>
      </c>
      <c r="G16" s="50">
        <v>9.1</v>
      </c>
      <c r="H16" s="79">
        <v>2</v>
      </c>
      <c r="I16" s="79">
        <v>1.8</v>
      </c>
      <c r="J16" s="79">
        <v>4.8</v>
      </c>
      <c r="K16" s="79">
        <v>4.4</v>
      </c>
      <c r="L16" s="79">
        <v>9.8</v>
      </c>
      <c r="M16" s="79">
        <v>6.3</v>
      </c>
      <c r="N16" s="79">
        <v>10.2</v>
      </c>
      <c r="O16" s="79">
        <v>10.4</v>
      </c>
      <c r="P16" s="50">
        <v>10</v>
      </c>
      <c r="Q16" s="50">
        <v>10.3</v>
      </c>
      <c r="R16" s="51"/>
    </row>
    <row r="17" spans="1:18" ht="114.75" customHeight="1" thickBot="1">
      <c r="A17" s="56" t="s">
        <v>111</v>
      </c>
      <c r="B17" s="57" t="s">
        <v>102</v>
      </c>
      <c r="C17" s="58" t="s">
        <v>92</v>
      </c>
      <c r="D17" s="50">
        <v>0.05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79">
        <v>0</v>
      </c>
      <c r="O17" s="79">
        <v>0</v>
      </c>
      <c r="P17" s="50">
        <v>0</v>
      </c>
      <c r="Q17" s="50">
        <v>0</v>
      </c>
      <c r="R17" s="51"/>
    </row>
    <row r="18" spans="1:18" ht="21.75" customHeight="1" thickBot="1">
      <c r="A18" s="59"/>
      <c r="B18" s="101" t="s">
        <v>103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1:18" ht="21" customHeight="1" thickBot="1">
      <c r="A19" s="59"/>
      <c r="B19" s="101" t="s">
        <v>104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1:18" ht="70.5" customHeight="1" thickBot="1">
      <c r="A20" s="56" t="s">
        <v>112</v>
      </c>
      <c r="B20" s="57" t="s">
        <v>105</v>
      </c>
      <c r="C20" s="62" t="s">
        <v>95</v>
      </c>
      <c r="D20" s="50">
        <v>0.1</v>
      </c>
      <c r="E20" s="50">
        <v>0.4</v>
      </c>
      <c r="F20" s="79">
        <v>56</v>
      </c>
      <c r="G20" s="50">
        <v>53.4</v>
      </c>
      <c r="H20" s="50" t="s">
        <v>121</v>
      </c>
      <c r="I20" s="79">
        <v>0</v>
      </c>
      <c r="J20" s="50" t="s">
        <v>121</v>
      </c>
      <c r="K20" s="79">
        <v>0</v>
      </c>
      <c r="L20" s="50" t="s">
        <v>121</v>
      </c>
      <c r="M20" s="50">
        <v>0</v>
      </c>
      <c r="N20" s="50" t="s">
        <v>121</v>
      </c>
      <c r="O20" s="50">
        <v>49.9</v>
      </c>
      <c r="P20" s="50" t="s">
        <v>121</v>
      </c>
      <c r="Q20" s="50" t="s">
        <v>121</v>
      </c>
      <c r="R20" s="51"/>
    </row>
    <row r="21" spans="1:18" ht="83.25" customHeight="1" thickBot="1">
      <c r="A21" s="56" t="s">
        <v>113</v>
      </c>
      <c r="B21" s="57" t="s">
        <v>106</v>
      </c>
      <c r="C21" s="62" t="s">
        <v>95</v>
      </c>
      <c r="D21" s="50">
        <v>0.1</v>
      </c>
      <c r="E21" s="50">
        <v>0.05</v>
      </c>
      <c r="F21" s="79">
        <v>0.5</v>
      </c>
      <c r="G21" s="50">
        <v>0.5</v>
      </c>
      <c r="H21" s="50" t="s">
        <v>122</v>
      </c>
      <c r="I21" s="79"/>
      <c r="J21" s="50" t="s">
        <v>122</v>
      </c>
      <c r="K21" s="79"/>
      <c r="L21" s="50" t="s">
        <v>122</v>
      </c>
      <c r="M21" s="79"/>
      <c r="N21" s="50" t="s">
        <v>122</v>
      </c>
      <c r="O21" s="50">
        <v>2.2</v>
      </c>
      <c r="P21" s="50" t="s">
        <v>122</v>
      </c>
      <c r="Q21" s="50" t="s">
        <v>122</v>
      </c>
      <c r="R21" s="51"/>
    </row>
    <row r="22" spans="1:18" ht="62.25" customHeight="1">
      <c r="A22" s="163" t="s">
        <v>114</v>
      </c>
      <c r="B22" s="164" t="s">
        <v>123</v>
      </c>
      <c r="C22" s="165" t="s">
        <v>95</v>
      </c>
      <c r="D22" s="166">
        <v>0.1</v>
      </c>
      <c r="E22" s="166">
        <v>0.09</v>
      </c>
      <c r="F22" s="167">
        <v>0.09</v>
      </c>
      <c r="G22" s="168">
        <v>0.09</v>
      </c>
      <c r="H22" s="167">
        <v>0.09</v>
      </c>
      <c r="I22" s="167">
        <v>0.07</v>
      </c>
      <c r="J22" s="167">
        <v>0.09</v>
      </c>
      <c r="K22" s="167">
        <v>0.03</v>
      </c>
      <c r="L22" s="167">
        <v>0.09</v>
      </c>
      <c r="M22" s="167">
        <v>0.02</v>
      </c>
      <c r="N22" s="168">
        <v>0.02</v>
      </c>
      <c r="O22" s="168">
        <v>0.02</v>
      </c>
      <c r="P22" s="166" t="s">
        <v>98</v>
      </c>
      <c r="Q22" s="166" t="s">
        <v>98</v>
      </c>
      <c r="R22" s="117"/>
    </row>
    <row r="23" spans="1:18" ht="63" customHeight="1" thickBot="1">
      <c r="A23" s="169"/>
      <c r="B23" s="57" t="s">
        <v>107</v>
      </c>
      <c r="C23" s="170"/>
      <c r="D23" s="171"/>
      <c r="E23" s="171"/>
      <c r="F23" s="172"/>
      <c r="G23" s="173"/>
      <c r="H23" s="172"/>
      <c r="I23" s="172"/>
      <c r="J23" s="172"/>
      <c r="K23" s="172"/>
      <c r="L23" s="172"/>
      <c r="M23" s="172"/>
      <c r="N23" s="173"/>
      <c r="O23" s="173"/>
      <c r="P23" s="171"/>
      <c r="Q23" s="171"/>
      <c r="R23" s="118"/>
    </row>
    <row r="24" spans="1:18" ht="54" customHeight="1" thickBot="1">
      <c r="A24" s="56" t="s">
        <v>115</v>
      </c>
      <c r="B24" s="57" t="s">
        <v>108</v>
      </c>
      <c r="C24" s="62" t="s">
        <v>92</v>
      </c>
      <c r="D24" s="50">
        <v>0.1</v>
      </c>
      <c r="E24" s="50">
        <v>0</v>
      </c>
      <c r="F24" s="50">
        <v>0</v>
      </c>
      <c r="G24" s="50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50">
        <v>0</v>
      </c>
      <c r="Q24" s="50">
        <v>0</v>
      </c>
      <c r="R24" s="51"/>
    </row>
    <row r="25" spans="1:18" ht="33" customHeight="1">
      <c r="A25" s="60"/>
      <c r="B25" s="101" t="s">
        <v>116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</row>
    <row r="26" spans="1:18" ht="20.25" customHeight="1">
      <c r="A26" s="60"/>
      <c r="B26" s="114" t="s">
        <v>117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</row>
    <row r="27" spans="1:18" ht="69.75" customHeight="1" thickBot="1">
      <c r="A27" s="52" t="s">
        <v>118</v>
      </c>
      <c r="B27" s="59" t="s">
        <v>97</v>
      </c>
      <c r="C27" s="50" t="s">
        <v>95</v>
      </c>
      <c r="D27" s="50">
        <v>0.15</v>
      </c>
      <c r="E27" s="50">
        <v>98.1</v>
      </c>
      <c r="F27" s="79">
        <v>97.3</v>
      </c>
      <c r="G27" s="50">
        <v>97.4</v>
      </c>
      <c r="H27" s="50">
        <v>97</v>
      </c>
      <c r="I27" s="79">
        <v>98.2</v>
      </c>
      <c r="J27" s="79">
        <v>96.5</v>
      </c>
      <c r="K27" s="79">
        <v>98.2</v>
      </c>
      <c r="L27" s="79">
        <v>96.6</v>
      </c>
      <c r="M27" s="79">
        <v>97.8</v>
      </c>
      <c r="N27" s="79">
        <v>97.9</v>
      </c>
      <c r="O27" s="50">
        <v>97.9</v>
      </c>
      <c r="P27" s="50" t="s">
        <v>132</v>
      </c>
      <c r="Q27" s="50" t="s">
        <v>132</v>
      </c>
      <c r="R27" s="51"/>
    </row>
    <row r="28" spans="1:18" ht="69.75" customHeight="1" thickBot="1">
      <c r="A28" s="52" t="s">
        <v>119</v>
      </c>
      <c r="B28" s="59" t="s">
        <v>137</v>
      </c>
      <c r="C28" s="50" t="s">
        <v>95</v>
      </c>
      <c r="D28" s="50">
        <v>0.1</v>
      </c>
      <c r="E28" s="50">
        <v>98</v>
      </c>
      <c r="F28" s="79" t="s">
        <v>124</v>
      </c>
      <c r="G28" s="50">
        <v>98.9</v>
      </c>
      <c r="H28" s="50"/>
      <c r="I28" s="79"/>
      <c r="J28" s="79"/>
      <c r="K28" s="79"/>
      <c r="L28" s="79"/>
      <c r="M28" s="79"/>
      <c r="N28" s="50" t="s">
        <v>124</v>
      </c>
      <c r="O28" s="50">
        <v>99.5</v>
      </c>
      <c r="P28" s="50" t="s">
        <v>124</v>
      </c>
      <c r="Q28" s="50" t="s">
        <v>124</v>
      </c>
      <c r="R28" s="51"/>
    </row>
    <row r="29" spans="1:18" ht="69.75" customHeight="1" thickBot="1">
      <c r="A29" s="52" t="s">
        <v>138</v>
      </c>
      <c r="B29" s="59" t="s">
        <v>140</v>
      </c>
      <c r="C29" s="50" t="s">
        <v>95</v>
      </c>
      <c r="D29" s="50"/>
      <c r="E29" s="174">
        <v>1</v>
      </c>
      <c r="F29" s="174">
        <v>1</v>
      </c>
      <c r="G29" s="174">
        <v>1</v>
      </c>
      <c r="H29" s="174">
        <v>1</v>
      </c>
      <c r="I29" s="174">
        <v>1</v>
      </c>
      <c r="J29" s="174">
        <v>1</v>
      </c>
      <c r="K29" s="174">
        <v>1</v>
      </c>
      <c r="L29" s="174">
        <v>1</v>
      </c>
      <c r="M29" s="174">
        <v>1</v>
      </c>
      <c r="N29" s="174">
        <v>1</v>
      </c>
      <c r="O29" s="174">
        <v>1</v>
      </c>
      <c r="P29" s="174">
        <v>1</v>
      </c>
      <c r="Q29" s="174">
        <v>1</v>
      </c>
      <c r="R29" s="51"/>
    </row>
    <row r="30" spans="1:18" ht="79.5" thickBot="1">
      <c r="A30" s="52" t="s">
        <v>139</v>
      </c>
      <c r="B30" s="59" t="s">
        <v>141</v>
      </c>
      <c r="C30" s="50" t="s">
        <v>95</v>
      </c>
      <c r="D30" s="50"/>
      <c r="E30" s="174">
        <v>1</v>
      </c>
      <c r="F30" s="174">
        <v>1</v>
      </c>
      <c r="G30" s="174">
        <v>1</v>
      </c>
      <c r="H30" s="174">
        <v>1</v>
      </c>
      <c r="I30" s="174">
        <v>1</v>
      </c>
      <c r="J30" s="174">
        <v>1</v>
      </c>
      <c r="K30" s="174">
        <v>1</v>
      </c>
      <c r="L30" s="174">
        <v>1</v>
      </c>
      <c r="M30" s="174">
        <v>1</v>
      </c>
      <c r="N30" s="174">
        <v>1</v>
      </c>
      <c r="O30" s="174">
        <v>1</v>
      </c>
      <c r="P30" s="174">
        <v>1</v>
      </c>
      <c r="Q30" s="174">
        <v>1</v>
      </c>
      <c r="R30" s="51"/>
    </row>
    <row r="31" spans="1:18" ht="15.75">
      <c r="A31" s="63"/>
      <c r="B31" s="61"/>
      <c r="C31" s="64"/>
      <c r="D31" s="64"/>
      <c r="E31" s="64"/>
      <c r="F31" s="65"/>
      <c r="G31" s="65"/>
      <c r="H31" s="66"/>
      <c r="I31" s="64"/>
      <c r="J31" s="66"/>
      <c r="K31" s="64"/>
      <c r="L31" s="64"/>
      <c r="M31" s="64"/>
      <c r="N31" s="65"/>
      <c r="O31" s="64"/>
      <c r="P31" s="65"/>
      <c r="Q31" s="65"/>
      <c r="R31" s="64"/>
    </row>
    <row r="32" spans="1:18" s="5" customFormat="1" ht="15.75" customHeight="1">
      <c r="A32" s="107" t="s">
        <v>75</v>
      </c>
      <c r="B32" s="107"/>
      <c r="C32" s="107"/>
      <c r="D32" s="107"/>
      <c r="E32" s="107"/>
      <c r="F32" s="13"/>
      <c r="G32" s="13"/>
      <c r="H32" s="108"/>
      <c r="I32" s="108"/>
      <c r="J32" s="108"/>
      <c r="K32" s="108"/>
      <c r="L32" s="108"/>
      <c r="M32" s="108"/>
      <c r="N32" s="108"/>
      <c r="O32" s="13"/>
      <c r="P32" s="27" t="s">
        <v>76</v>
      </c>
      <c r="Q32" s="42"/>
      <c r="R32" s="42"/>
    </row>
    <row r="33" spans="2:3" s="5" customFormat="1" ht="12" customHeight="1">
      <c r="B33" s="109"/>
      <c r="C33" s="109"/>
    </row>
    <row r="34" spans="1:18" s="5" customFormat="1" ht="21" customHeight="1">
      <c r="A34" s="109" t="s">
        <v>131</v>
      </c>
      <c r="B34" s="109"/>
      <c r="C34" s="109"/>
      <c r="D34" s="109"/>
      <c r="E34" s="109" t="s">
        <v>144</v>
      </c>
      <c r="F34" s="109"/>
      <c r="P34" s="110"/>
      <c r="Q34" s="110"/>
      <c r="R34" s="110"/>
    </row>
    <row r="35" ht="15.75">
      <c r="A35" s="5"/>
    </row>
  </sheetData>
  <sheetProtection/>
  <mergeCells count="48">
    <mergeCell ref="P1:R1"/>
    <mergeCell ref="P2:R2"/>
    <mergeCell ref="B4:R4"/>
    <mergeCell ref="A6:A8"/>
    <mergeCell ref="B6:B8"/>
    <mergeCell ref="C6:C8"/>
    <mergeCell ref="D6:D8"/>
    <mergeCell ref="E6:G6"/>
    <mergeCell ref="H6:O6"/>
    <mergeCell ref="P6:Q6"/>
    <mergeCell ref="R6:R8"/>
    <mergeCell ref="F7:G7"/>
    <mergeCell ref="H7:I7"/>
    <mergeCell ref="J7:K7"/>
    <mergeCell ref="L7:M7"/>
    <mergeCell ref="N7:O7"/>
    <mergeCell ref="P7:P8"/>
    <mergeCell ref="Q7:Q8"/>
    <mergeCell ref="B9:R9"/>
    <mergeCell ref="A32:E32"/>
    <mergeCell ref="H32:N32"/>
    <mergeCell ref="B33:C33"/>
    <mergeCell ref="A34:D34"/>
    <mergeCell ref="E34:F34"/>
    <mergeCell ref="P34:R34"/>
    <mergeCell ref="B13:R13"/>
    <mergeCell ref="B14:R14"/>
    <mergeCell ref="R22:R23"/>
    <mergeCell ref="A22:A23"/>
    <mergeCell ref="C22:C23"/>
    <mergeCell ref="B18:R18"/>
    <mergeCell ref="B19:R19"/>
    <mergeCell ref="B25:R25"/>
    <mergeCell ref="M22:M23"/>
    <mergeCell ref="N22:N23"/>
    <mergeCell ref="O22:O23"/>
    <mergeCell ref="P22:P23"/>
    <mergeCell ref="Q22:Q23"/>
    <mergeCell ref="B26:R26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</mergeCells>
  <printOptions/>
  <pageMargins left="0.1968503937007874" right="0.03937007874015748" top="0.5905511811023623" bottom="0.3937007874015748" header="0.5118110236220472" footer="0.35433070866141736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59"/>
  <sheetViews>
    <sheetView view="pageBreakPreview" zoomScale="75" zoomScaleSheetLayoutView="75" workbookViewId="0" topLeftCell="C28">
      <selection activeCell="R25" sqref="R24:S25"/>
    </sheetView>
  </sheetViews>
  <sheetFormatPr defaultColWidth="9.00390625" defaultRowHeight="12.75"/>
  <cols>
    <col min="1" max="1" width="17.875" style="0" customWidth="1"/>
    <col min="2" max="2" width="33.625" style="0" customWidth="1"/>
    <col min="3" max="3" width="24.125" style="0" customWidth="1"/>
    <col min="4" max="4" width="5.875" style="0" customWidth="1"/>
    <col min="5" max="5" width="6.625" style="0" customWidth="1"/>
    <col min="6" max="6" width="13.25390625" style="0" customWidth="1"/>
    <col min="7" max="7" width="5.875" style="0" customWidth="1"/>
    <col min="8" max="8" width="10.625" style="0" customWidth="1"/>
    <col min="9" max="9" width="8.75390625" style="0" customWidth="1"/>
    <col min="10" max="10" width="7.375" style="0" customWidth="1"/>
    <col min="11" max="11" width="6.75390625" style="0" customWidth="1"/>
    <col min="12" max="13" width="6.25390625" style="0" customWidth="1"/>
    <col min="14" max="14" width="6.375" style="0" customWidth="1"/>
    <col min="15" max="15" width="7.00390625" style="0" customWidth="1"/>
    <col min="16" max="16" width="11.125" style="0" customWidth="1"/>
    <col min="17" max="17" width="10.125" style="0" customWidth="1"/>
    <col min="18" max="18" width="8.75390625" style="0" customWidth="1"/>
    <col min="19" max="19" width="8.875" style="0" customWidth="1"/>
    <col min="20" max="20" width="11.25390625" style="0" customWidth="1"/>
  </cols>
  <sheetData>
    <row r="1" spans="18:20" ht="15.75">
      <c r="R1" s="109" t="s">
        <v>35</v>
      </c>
      <c r="S1" s="109"/>
      <c r="T1" s="109"/>
    </row>
    <row r="2" spans="14:20" ht="49.5" customHeight="1">
      <c r="N2" s="110" t="s">
        <v>64</v>
      </c>
      <c r="O2" s="110"/>
      <c r="P2" s="110"/>
      <c r="Q2" s="110"/>
      <c r="R2" s="110"/>
      <c r="S2" s="110"/>
      <c r="T2" s="110"/>
    </row>
    <row r="3" ht="24" customHeight="1"/>
    <row r="4" spans="1:20" ht="35.25" customHeight="1">
      <c r="A4" s="143" t="s">
        <v>65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7" spans="1:20" s="20" customFormat="1" ht="40.5" customHeight="1">
      <c r="A7" s="133" t="s">
        <v>66</v>
      </c>
      <c r="B7" s="133" t="s">
        <v>43</v>
      </c>
      <c r="C7" s="133" t="s">
        <v>62</v>
      </c>
      <c r="D7" s="133" t="s">
        <v>27</v>
      </c>
      <c r="E7" s="133"/>
      <c r="F7" s="133"/>
      <c r="G7" s="133"/>
      <c r="H7" s="144" t="s">
        <v>32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39" t="s">
        <v>39</v>
      </c>
    </row>
    <row r="8" spans="1:20" s="20" customFormat="1" ht="27.75" customHeight="1">
      <c r="A8" s="133"/>
      <c r="B8" s="133"/>
      <c r="C8" s="133"/>
      <c r="D8" s="139" t="s">
        <v>28</v>
      </c>
      <c r="E8" s="133" t="s">
        <v>33</v>
      </c>
      <c r="F8" s="133" t="s">
        <v>29</v>
      </c>
      <c r="G8" s="133" t="s">
        <v>30</v>
      </c>
      <c r="H8" s="133" t="s">
        <v>143</v>
      </c>
      <c r="I8" s="133"/>
      <c r="J8" s="133" t="s">
        <v>133</v>
      </c>
      <c r="K8" s="133"/>
      <c r="L8" s="133"/>
      <c r="M8" s="133"/>
      <c r="N8" s="133"/>
      <c r="O8" s="133"/>
      <c r="P8" s="133"/>
      <c r="Q8" s="133"/>
      <c r="R8" s="133" t="s">
        <v>3</v>
      </c>
      <c r="S8" s="133"/>
      <c r="T8" s="139"/>
    </row>
    <row r="9" spans="1:20" s="20" customFormat="1" ht="45.75" customHeight="1">
      <c r="A9" s="133"/>
      <c r="B9" s="133"/>
      <c r="C9" s="133"/>
      <c r="D9" s="139"/>
      <c r="E9" s="133"/>
      <c r="F9" s="133"/>
      <c r="G9" s="133"/>
      <c r="H9" s="133"/>
      <c r="I9" s="133"/>
      <c r="J9" s="133" t="s">
        <v>6</v>
      </c>
      <c r="K9" s="133"/>
      <c r="L9" s="133" t="s">
        <v>16</v>
      </c>
      <c r="M9" s="133"/>
      <c r="N9" s="133" t="s">
        <v>17</v>
      </c>
      <c r="O9" s="133"/>
      <c r="P9" s="133" t="s">
        <v>20</v>
      </c>
      <c r="Q9" s="133"/>
      <c r="R9" s="133"/>
      <c r="S9" s="133"/>
      <c r="T9" s="139"/>
    </row>
    <row r="10" spans="1:20" s="20" customFormat="1" ht="32.25" customHeight="1">
      <c r="A10" s="133"/>
      <c r="B10" s="133"/>
      <c r="C10" s="133"/>
      <c r="D10" s="139"/>
      <c r="E10" s="133"/>
      <c r="F10" s="133"/>
      <c r="G10" s="133"/>
      <c r="H10" s="37" t="s">
        <v>4</v>
      </c>
      <c r="I10" s="37" t="s">
        <v>5</v>
      </c>
      <c r="J10" s="37" t="s">
        <v>4</v>
      </c>
      <c r="K10" s="37" t="s">
        <v>5</v>
      </c>
      <c r="L10" s="37" t="s">
        <v>4</v>
      </c>
      <c r="M10" s="37" t="s">
        <v>5</v>
      </c>
      <c r="N10" s="37" t="s">
        <v>4</v>
      </c>
      <c r="O10" s="37" t="s">
        <v>5</v>
      </c>
      <c r="P10" s="37" t="s">
        <v>4</v>
      </c>
      <c r="Q10" s="37" t="s">
        <v>5</v>
      </c>
      <c r="R10" s="37" t="s">
        <v>7</v>
      </c>
      <c r="S10" s="37" t="s">
        <v>8</v>
      </c>
      <c r="T10" s="139"/>
    </row>
    <row r="11" spans="1:20" s="20" customFormat="1" ht="31.5">
      <c r="A11" s="134" t="s">
        <v>67</v>
      </c>
      <c r="B11" s="134" t="s">
        <v>134</v>
      </c>
      <c r="C11" s="38" t="s">
        <v>31</v>
      </c>
      <c r="D11" s="39"/>
      <c r="E11" s="39"/>
      <c r="F11" s="39"/>
      <c r="G11" s="39"/>
      <c r="H11" s="100">
        <f aca="true" t="shared" si="0" ref="H11:S11">H14+H44+H47</f>
        <v>100087.59999999999</v>
      </c>
      <c r="I11" s="47">
        <f t="shared" si="0"/>
        <v>99790.5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47">
        <f t="shared" si="0"/>
        <v>0</v>
      </c>
      <c r="N11" s="99">
        <f t="shared" si="0"/>
        <v>0</v>
      </c>
      <c r="O11" s="47">
        <f t="shared" si="0"/>
        <v>0</v>
      </c>
      <c r="P11" s="82">
        <f t="shared" si="0"/>
        <v>119489</v>
      </c>
      <c r="Q11" s="82">
        <f t="shared" si="0"/>
        <v>107775.39999999998</v>
      </c>
      <c r="R11" s="47">
        <f t="shared" si="0"/>
        <v>67410.29999999999</v>
      </c>
      <c r="S11" s="47">
        <f t="shared" si="0"/>
        <v>66679.4</v>
      </c>
      <c r="T11" s="26"/>
    </row>
    <row r="12" spans="1:20" s="20" customFormat="1" ht="15.75">
      <c r="A12" s="134"/>
      <c r="B12" s="134"/>
      <c r="C12" s="38" t="s">
        <v>63</v>
      </c>
      <c r="D12" s="39"/>
      <c r="E12" s="39"/>
      <c r="F12" s="39"/>
      <c r="G12" s="39"/>
      <c r="H12" s="40"/>
      <c r="I12" s="40"/>
      <c r="J12" s="40"/>
      <c r="K12" s="40"/>
      <c r="L12" s="40"/>
      <c r="M12" s="40"/>
      <c r="N12" s="26"/>
      <c r="O12" s="40"/>
      <c r="P12" s="83"/>
      <c r="Q12" s="83"/>
      <c r="R12" s="40"/>
      <c r="S12" s="40"/>
      <c r="T12" s="26"/>
    </row>
    <row r="13" spans="1:20" s="20" customFormat="1" ht="31.5">
      <c r="A13" s="134"/>
      <c r="B13" s="134"/>
      <c r="C13" s="38" t="s">
        <v>81</v>
      </c>
      <c r="D13" s="41"/>
      <c r="E13" s="39"/>
      <c r="F13" s="39"/>
      <c r="G13" s="39"/>
      <c r="H13" s="40"/>
      <c r="I13" s="40"/>
      <c r="J13" s="40"/>
      <c r="K13" s="40"/>
      <c r="L13" s="40"/>
      <c r="M13" s="40"/>
      <c r="N13" s="26"/>
      <c r="O13" s="40"/>
      <c r="P13" s="83"/>
      <c r="Q13" s="83"/>
      <c r="R13" s="40"/>
      <c r="S13" s="40"/>
      <c r="T13" s="26"/>
    </row>
    <row r="14" spans="1:20" s="20" customFormat="1" ht="31.5" customHeight="1">
      <c r="A14" s="140" t="s">
        <v>36</v>
      </c>
      <c r="B14" s="140" t="s">
        <v>80</v>
      </c>
      <c r="C14" s="38" t="s">
        <v>31</v>
      </c>
      <c r="D14" s="41"/>
      <c r="E14" s="39"/>
      <c r="F14" s="39"/>
      <c r="G14" s="39"/>
      <c r="H14" s="100">
        <f aca="true" t="shared" si="1" ref="H14:O14">SUM(H16:H43)</f>
        <v>93529.79999999999</v>
      </c>
      <c r="I14" s="47">
        <f t="shared" si="1"/>
        <v>93361.2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99">
        <f t="shared" si="1"/>
        <v>0</v>
      </c>
      <c r="O14" s="47">
        <f t="shared" si="1"/>
        <v>0</v>
      </c>
      <c r="P14" s="82">
        <f>SUM(P16:P42)</f>
        <v>113502.2</v>
      </c>
      <c r="Q14" s="82">
        <f>SUM(Q16:Q42)</f>
        <v>101795.09999999999</v>
      </c>
      <c r="R14" s="47">
        <f>SUM(R16:R43)</f>
        <v>61656.799999999996</v>
      </c>
      <c r="S14" s="47">
        <f>SUM(S16:S43)</f>
        <v>60925.899999999994</v>
      </c>
      <c r="T14" s="26"/>
    </row>
    <row r="15" spans="1:20" s="20" customFormat="1" ht="15.75">
      <c r="A15" s="141"/>
      <c r="B15" s="141"/>
      <c r="C15" s="38" t="s">
        <v>63</v>
      </c>
      <c r="D15" s="41"/>
      <c r="E15" s="39"/>
      <c r="F15" s="39"/>
      <c r="G15" s="39"/>
      <c r="H15" s="40"/>
      <c r="I15" s="40"/>
      <c r="J15" s="40"/>
      <c r="K15" s="40"/>
      <c r="L15" s="40"/>
      <c r="M15" s="40"/>
      <c r="N15" s="40"/>
      <c r="O15" s="40"/>
      <c r="P15" s="83"/>
      <c r="Q15" s="83"/>
      <c r="R15" s="40"/>
      <c r="S15" s="40"/>
      <c r="T15" s="26"/>
    </row>
    <row r="16" spans="1:20" s="20" customFormat="1" ht="22.5" customHeight="1">
      <c r="A16" s="141"/>
      <c r="B16" s="141"/>
      <c r="C16" s="38" t="s">
        <v>81</v>
      </c>
      <c r="D16" s="41">
        <v>503</v>
      </c>
      <c r="E16" s="44" t="s">
        <v>82</v>
      </c>
      <c r="F16" s="39">
        <v>1510075140</v>
      </c>
      <c r="G16" s="39">
        <v>530</v>
      </c>
      <c r="H16" s="40">
        <v>33.6</v>
      </c>
      <c r="I16" s="40">
        <v>33.6</v>
      </c>
      <c r="J16" s="40"/>
      <c r="K16" s="40"/>
      <c r="L16" s="40"/>
      <c r="M16" s="40"/>
      <c r="N16" s="40"/>
      <c r="O16" s="40"/>
      <c r="P16" s="83">
        <v>33.9</v>
      </c>
      <c r="Q16" s="83">
        <v>33.9</v>
      </c>
      <c r="R16" s="40">
        <v>33.9</v>
      </c>
      <c r="S16" s="40">
        <v>33.9</v>
      </c>
      <c r="T16" s="26"/>
    </row>
    <row r="17" spans="1:20" s="20" customFormat="1" ht="23.25" customHeight="1">
      <c r="A17" s="141"/>
      <c r="B17" s="141"/>
      <c r="C17" s="38" t="s">
        <v>81</v>
      </c>
      <c r="D17" s="41">
        <v>503</v>
      </c>
      <c r="E17" s="44" t="s">
        <v>125</v>
      </c>
      <c r="F17" s="39">
        <v>1518749</v>
      </c>
      <c r="G17" s="39">
        <v>540</v>
      </c>
      <c r="H17" s="40">
        <v>311.3</v>
      </c>
      <c r="I17" s="40">
        <v>311.3</v>
      </c>
      <c r="J17" s="40"/>
      <c r="K17" s="40"/>
      <c r="L17" s="40"/>
      <c r="M17" s="40"/>
      <c r="N17" s="40"/>
      <c r="O17" s="40"/>
      <c r="P17" s="83"/>
      <c r="Q17" s="83"/>
      <c r="R17" s="40"/>
      <c r="S17" s="40"/>
      <c r="T17" s="26"/>
    </row>
    <row r="18" spans="1:20" s="20" customFormat="1" ht="26.25" customHeight="1">
      <c r="A18" s="141"/>
      <c r="B18" s="141"/>
      <c r="C18" s="38" t="s">
        <v>81</v>
      </c>
      <c r="D18" s="41">
        <v>503</v>
      </c>
      <c r="E18" s="44" t="s">
        <v>125</v>
      </c>
      <c r="F18" s="39">
        <v>1510075940</v>
      </c>
      <c r="G18" s="39">
        <v>540</v>
      </c>
      <c r="H18" s="40">
        <v>6856.7</v>
      </c>
      <c r="I18" s="40">
        <v>6856.7</v>
      </c>
      <c r="J18" s="40"/>
      <c r="K18" s="40"/>
      <c r="L18" s="40"/>
      <c r="M18" s="40"/>
      <c r="N18" s="40"/>
      <c r="O18" s="40"/>
      <c r="P18" s="83"/>
      <c r="Q18" s="83"/>
      <c r="R18" s="40"/>
      <c r="S18" s="40"/>
      <c r="T18" s="26"/>
    </row>
    <row r="19" spans="1:20" s="20" customFormat="1" ht="24.75" customHeight="1">
      <c r="A19" s="141"/>
      <c r="B19" s="141"/>
      <c r="C19" s="38" t="s">
        <v>81</v>
      </c>
      <c r="D19" s="41">
        <v>503</v>
      </c>
      <c r="E19" s="44" t="s">
        <v>86</v>
      </c>
      <c r="F19" s="39">
        <v>1510010210</v>
      </c>
      <c r="G19" s="39">
        <v>540</v>
      </c>
      <c r="H19" s="40">
        <v>1580.9</v>
      </c>
      <c r="I19" s="40">
        <v>1580.9</v>
      </c>
      <c r="J19" s="40"/>
      <c r="K19" s="40"/>
      <c r="L19" s="40"/>
      <c r="M19" s="40"/>
      <c r="N19" s="40"/>
      <c r="O19" s="40"/>
      <c r="P19" s="83">
        <v>285.7</v>
      </c>
      <c r="Q19" s="83">
        <v>285.7</v>
      </c>
      <c r="R19" s="40"/>
      <c r="S19" s="40"/>
      <c r="T19" s="26"/>
    </row>
    <row r="20" spans="1:20" s="20" customFormat="1" ht="15.75" customHeight="1">
      <c r="A20" s="141"/>
      <c r="B20" s="141"/>
      <c r="C20" s="38" t="s">
        <v>81</v>
      </c>
      <c r="D20" s="41">
        <v>503</v>
      </c>
      <c r="E20" s="44" t="s">
        <v>83</v>
      </c>
      <c r="F20" s="39">
        <v>1510051180</v>
      </c>
      <c r="G20" s="39">
        <v>530</v>
      </c>
      <c r="H20" s="40">
        <v>661.6</v>
      </c>
      <c r="I20" s="40">
        <v>661.6</v>
      </c>
      <c r="J20" s="40"/>
      <c r="K20" s="40"/>
      <c r="L20" s="40"/>
      <c r="M20" s="40"/>
      <c r="N20" s="40"/>
      <c r="O20" s="40"/>
      <c r="P20" s="83">
        <v>722.7</v>
      </c>
      <c r="Q20" s="83">
        <v>704.6</v>
      </c>
      <c r="R20" s="40">
        <v>730.9</v>
      </c>
      <c r="S20" s="40"/>
      <c r="T20" s="26"/>
    </row>
    <row r="21" spans="1:20" s="20" customFormat="1" ht="15.75" customHeight="1">
      <c r="A21" s="141"/>
      <c r="B21" s="141"/>
      <c r="C21" s="38" t="s">
        <v>81</v>
      </c>
      <c r="D21" s="41">
        <v>503</v>
      </c>
      <c r="E21" s="44" t="s">
        <v>142</v>
      </c>
      <c r="F21" s="39">
        <v>1510074120</v>
      </c>
      <c r="G21" s="39">
        <v>540</v>
      </c>
      <c r="H21" s="40"/>
      <c r="I21" s="40"/>
      <c r="J21" s="40"/>
      <c r="K21" s="40"/>
      <c r="L21" s="40"/>
      <c r="M21" s="40"/>
      <c r="N21" s="40"/>
      <c r="O21" s="40"/>
      <c r="P21" s="83">
        <v>236.7</v>
      </c>
      <c r="Q21" s="83">
        <v>236.7</v>
      </c>
      <c r="R21" s="40"/>
      <c r="S21" s="40"/>
      <c r="T21" s="26"/>
    </row>
    <row r="22" spans="1:20" s="20" customFormat="1" ht="17.25" customHeight="1">
      <c r="A22" s="141"/>
      <c r="B22" s="141"/>
      <c r="C22" s="38" t="s">
        <v>81</v>
      </c>
      <c r="D22" s="41">
        <v>503</v>
      </c>
      <c r="E22" s="44" t="s">
        <v>125</v>
      </c>
      <c r="F22" s="39">
        <v>1510073930</v>
      </c>
      <c r="G22" s="39">
        <v>540</v>
      </c>
      <c r="H22" s="40">
        <v>834.4</v>
      </c>
      <c r="I22" s="40">
        <v>834.4</v>
      </c>
      <c r="J22" s="40"/>
      <c r="K22" s="40"/>
      <c r="L22" s="40"/>
      <c r="M22" s="40"/>
      <c r="N22" s="40"/>
      <c r="O22" s="40"/>
      <c r="P22" s="83">
        <v>8997.1</v>
      </c>
      <c r="Q22" s="83">
        <v>8924.2</v>
      </c>
      <c r="R22" s="40"/>
      <c r="S22" s="40"/>
      <c r="T22" s="26"/>
    </row>
    <row r="23" spans="1:20" s="20" customFormat="1" ht="18" customHeight="1">
      <c r="A23" s="141"/>
      <c r="B23" s="141"/>
      <c r="C23" s="38" t="s">
        <v>81</v>
      </c>
      <c r="D23" s="41">
        <v>503</v>
      </c>
      <c r="E23" s="44" t="s">
        <v>127</v>
      </c>
      <c r="F23" s="39">
        <v>1518749</v>
      </c>
      <c r="G23" s="39">
        <v>540</v>
      </c>
      <c r="H23" s="40">
        <v>480</v>
      </c>
      <c r="I23" s="40">
        <v>425.3</v>
      </c>
      <c r="J23" s="46"/>
      <c r="K23" s="46"/>
      <c r="L23" s="46"/>
      <c r="M23" s="46"/>
      <c r="N23" s="46"/>
      <c r="O23" s="46"/>
      <c r="P23" s="83"/>
      <c r="Q23" s="83"/>
      <c r="R23" s="46"/>
      <c r="S23" s="46"/>
      <c r="T23" s="26"/>
    </row>
    <row r="24" spans="1:20" s="20" customFormat="1" ht="19.5" customHeight="1">
      <c r="A24" s="141"/>
      <c r="B24" s="141"/>
      <c r="C24" s="38" t="s">
        <v>81</v>
      </c>
      <c r="D24" s="41">
        <v>503</v>
      </c>
      <c r="E24" s="44" t="s">
        <v>127</v>
      </c>
      <c r="F24" s="39">
        <v>1510095020</v>
      </c>
      <c r="G24" s="39">
        <v>540</v>
      </c>
      <c r="H24" s="40">
        <v>5535.6</v>
      </c>
      <c r="I24" s="40">
        <v>5535.6</v>
      </c>
      <c r="J24" s="46"/>
      <c r="K24" s="46"/>
      <c r="L24" s="46"/>
      <c r="M24" s="46"/>
      <c r="N24" s="46"/>
      <c r="O24" s="46"/>
      <c r="P24" s="83">
        <v>12083.6</v>
      </c>
      <c r="Q24" s="83">
        <v>7760.2</v>
      </c>
      <c r="R24" s="46"/>
      <c r="S24" s="46"/>
      <c r="T24" s="26"/>
    </row>
    <row r="25" spans="1:20" s="20" customFormat="1" ht="19.5" customHeight="1">
      <c r="A25" s="141"/>
      <c r="B25" s="141"/>
      <c r="C25" s="38" t="s">
        <v>81</v>
      </c>
      <c r="D25" s="41">
        <v>503</v>
      </c>
      <c r="E25" s="44" t="s">
        <v>127</v>
      </c>
      <c r="F25" s="39">
        <v>1510096020</v>
      </c>
      <c r="G25" s="39">
        <v>540</v>
      </c>
      <c r="H25" s="40">
        <v>8843.3</v>
      </c>
      <c r="I25" s="40">
        <v>8843.3</v>
      </c>
      <c r="J25" s="46"/>
      <c r="K25" s="46"/>
      <c r="L25" s="46"/>
      <c r="M25" s="46"/>
      <c r="N25" s="46"/>
      <c r="O25" s="46"/>
      <c r="P25" s="83">
        <v>20146.9</v>
      </c>
      <c r="Q25" s="83">
        <v>12945.4</v>
      </c>
      <c r="R25" s="46"/>
      <c r="S25" s="46"/>
      <c r="T25" s="26"/>
    </row>
    <row r="26" spans="1:20" s="20" customFormat="1" ht="19.5" customHeight="1">
      <c r="A26" s="141"/>
      <c r="B26" s="141"/>
      <c r="C26" s="38" t="s">
        <v>81</v>
      </c>
      <c r="D26" s="41">
        <v>503</v>
      </c>
      <c r="E26" s="44" t="s">
        <v>126</v>
      </c>
      <c r="F26" s="39">
        <v>1510077410</v>
      </c>
      <c r="G26" s="39">
        <v>540</v>
      </c>
      <c r="H26" s="40">
        <v>476.8</v>
      </c>
      <c r="I26" s="40">
        <v>362.9</v>
      </c>
      <c r="J26" s="46"/>
      <c r="K26" s="46"/>
      <c r="L26" s="46"/>
      <c r="M26" s="46"/>
      <c r="N26" s="46"/>
      <c r="O26" s="46"/>
      <c r="P26" s="46">
        <v>332.2</v>
      </c>
      <c r="Q26" s="46">
        <v>241</v>
      </c>
      <c r="R26" s="46"/>
      <c r="S26" s="46"/>
      <c r="T26" s="26"/>
    </row>
    <row r="27" spans="1:20" s="20" customFormat="1" ht="19.5" customHeight="1">
      <c r="A27" s="141"/>
      <c r="B27" s="141"/>
      <c r="C27" s="38" t="s">
        <v>81</v>
      </c>
      <c r="D27" s="41">
        <v>503</v>
      </c>
      <c r="E27" s="44" t="s">
        <v>126</v>
      </c>
      <c r="F27" s="39">
        <v>1518749</v>
      </c>
      <c r="G27" s="39">
        <v>540</v>
      </c>
      <c r="H27" s="40">
        <v>80</v>
      </c>
      <c r="I27" s="40">
        <v>80</v>
      </c>
      <c r="J27" s="46"/>
      <c r="K27" s="46"/>
      <c r="L27" s="46"/>
      <c r="M27" s="46"/>
      <c r="N27" s="46"/>
      <c r="O27" s="46"/>
      <c r="P27" s="83"/>
      <c r="Q27" s="83"/>
      <c r="R27" s="46"/>
      <c r="S27" s="46"/>
      <c r="T27" s="26"/>
    </row>
    <row r="28" spans="1:20" s="20" customFormat="1" ht="19.5" customHeight="1">
      <c r="A28" s="141"/>
      <c r="B28" s="141"/>
      <c r="C28" s="38" t="s">
        <v>81</v>
      </c>
      <c r="D28" s="41">
        <v>503</v>
      </c>
      <c r="E28" s="44" t="s">
        <v>145</v>
      </c>
      <c r="F28" s="39">
        <v>1518749</v>
      </c>
      <c r="G28" s="39">
        <v>540</v>
      </c>
      <c r="H28" s="40">
        <v>610.9</v>
      </c>
      <c r="I28" s="40">
        <v>610.9</v>
      </c>
      <c r="J28" s="46"/>
      <c r="K28" s="46"/>
      <c r="L28" s="46"/>
      <c r="M28" s="46"/>
      <c r="N28" s="46"/>
      <c r="O28" s="46"/>
      <c r="P28" s="83"/>
      <c r="Q28" s="83"/>
      <c r="R28" s="46"/>
      <c r="S28" s="46"/>
      <c r="T28" s="26"/>
    </row>
    <row r="29" spans="1:20" s="20" customFormat="1" ht="31.5">
      <c r="A29" s="141"/>
      <c r="B29" s="141"/>
      <c r="C29" s="38" t="s">
        <v>81</v>
      </c>
      <c r="D29" s="41">
        <v>503</v>
      </c>
      <c r="E29" s="48" t="s">
        <v>84</v>
      </c>
      <c r="F29" s="81">
        <v>1510075550</v>
      </c>
      <c r="G29" s="81">
        <v>540</v>
      </c>
      <c r="H29" s="46">
        <v>128</v>
      </c>
      <c r="I29" s="46">
        <v>128</v>
      </c>
      <c r="J29" s="46"/>
      <c r="K29" s="46"/>
      <c r="L29" s="46"/>
      <c r="M29" s="46"/>
      <c r="N29" s="46"/>
      <c r="O29" s="46"/>
      <c r="P29" s="46">
        <v>128</v>
      </c>
      <c r="Q29" s="46">
        <v>128</v>
      </c>
      <c r="R29" s="46">
        <v>128</v>
      </c>
      <c r="S29" s="46">
        <v>128</v>
      </c>
      <c r="T29" s="26"/>
    </row>
    <row r="30" spans="1:20" s="20" customFormat="1" ht="31.5">
      <c r="A30" s="141"/>
      <c r="B30" s="141"/>
      <c r="C30" s="38" t="s">
        <v>81</v>
      </c>
      <c r="D30" s="41">
        <v>503</v>
      </c>
      <c r="E30" s="44" t="s">
        <v>85</v>
      </c>
      <c r="F30" s="39">
        <v>1510076010</v>
      </c>
      <c r="G30" s="39">
        <v>511</v>
      </c>
      <c r="H30" s="46">
        <v>10320.4</v>
      </c>
      <c r="I30" s="46">
        <v>10320.4</v>
      </c>
      <c r="J30" s="46"/>
      <c r="K30" s="46"/>
      <c r="L30" s="46"/>
      <c r="M30" s="46"/>
      <c r="N30" s="46"/>
      <c r="O30" s="46"/>
      <c r="P30" s="46">
        <v>11337.3</v>
      </c>
      <c r="Q30" s="46">
        <v>11337.3</v>
      </c>
      <c r="R30" s="46">
        <v>9069.9</v>
      </c>
      <c r="S30" s="46">
        <v>9069.9</v>
      </c>
      <c r="T30" s="26"/>
    </row>
    <row r="31" spans="1:20" s="20" customFormat="1" ht="31.5">
      <c r="A31" s="141"/>
      <c r="B31" s="141"/>
      <c r="C31" s="38" t="s">
        <v>81</v>
      </c>
      <c r="D31" s="41">
        <v>503</v>
      </c>
      <c r="E31" s="44" t="s">
        <v>85</v>
      </c>
      <c r="F31" s="39">
        <v>1510087120</v>
      </c>
      <c r="G31" s="39">
        <v>511</v>
      </c>
      <c r="H31" s="46">
        <v>48853.4</v>
      </c>
      <c r="I31" s="46">
        <v>48853.4</v>
      </c>
      <c r="J31" s="46"/>
      <c r="K31" s="46"/>
      <c r="L31" s="46"/>
      <c r="M31" s="46"/>
      <c r="N31" s="46"/>
      <c r="O31" s="46"/>
      <c r="P31" s="83">
        <v>53189.2</v>
      </c>
      <c r="Q31" s="83">
        <v>53189.2</v>
      </c>
      <c r="R31" s="46">
        <v>49854.1</v>
      </c>
      <c r="S31" s="46">
        <v>49854.1</v>
      </c>
      <c r="T31" s="26"/>
    </row>
    <row r="32" spans="1:20" s="20" customFormat="1" ht="31.5">
      <c r="A32" s="141"/>
      <c r="B32" s="141"/>
      <c r="C32" s="38" t="s">
        <v>81</v>
      </c>
      <c r="D32" s="41">
        <v>503</v>
      </c>
      <c r="E32" s="44" t="s">
        <v>86</v>
      </c>
      <c r="F32" s="39">
        <v>1518722</v>
      </c>
      <c r="G32" s="39">
        <v>540</v>
      </c>
      <c r="H32" s="46">
        <v>850</v>
      </c>
      <c r="I32" s="46">
        <v>850</v>
      </c>
      <c r="J32" s="46"/>
      <c r="K32" s="46"/>
      <c r="L32" s="46"/>
      <c r="M32" s="46"/>
      <c r="N32" s="46"/>
      <c r="O32" s="46"/>
      <c r="P32" s="83"/>
      <c r="Q32" s="83"/>
      <c r="R32" s="46"/>
      <c r="S32" s="46"/>
      <c r="T32" s="26"/>
    </row>
    <row r="33" spans="1:20" s="20" customFormat="1" ht="18.75" customHeight="1">
      <c r="A33" s="141"/>
      <c r="B33" s="141"/>
      <c r="C33" s="38" t="s">
        <v>81</v>
      </c>
      <c r="D33" s="41">
        <v>503</v>
      </c>
      <c r="E33" s="44" t="s">
        <v>86</v>
      </c>
      <c r="F33" s="39">
        <v>1510087210</v>
      </c>
      <c r="G33" s="39">
        <v>540</v>
      </c>
      <c r="H33" s="40">
        <v>7072.9</v>
      </c>
      <c r="I33" s="40">
        <v>7072.9</v>
      </c>
      <c r="J33" s="46"/>
      <c r="K33" s="46"/>
      <c r="L33" s="46"/>
      <c r="M33" s="46"/>
      <c r="N33" s="46"/>
      <c r="O33" s="46"/>
      <c r="P33" s="83">
        <v>6008.9</v>
      </c>
      <c r="Q33" s="83">
        <v>6008.9</v>
      </c>
      <c r="R33" s="46">
        <v>1840</v>
      </c>
      <c r="S33" s="46">
        <v>1840</v>
      </c>
      <c r="T33" s="26"/>
    </row>
    <row r="34" spans="1:20" s="20" customFormat="1" ht="31.5" hidden="1">
      <c r="A34" s="141"/>
      <c r="B34" s="141"/>
      <c r="C34" s="38" t="s">
        <v>81</v>
      </c>
      <c r="D34" s="41">
        <v>503</v>
      </c>
      <c r="E34" s="44"/>
      <c r="F34" s="39"/>
      <c r="G34" s="39"/>
      <c r="H34" s="40"/>
      <c r="I34" s="40"/>
      <c r="J34" s="46"/>
      <c r="K34" s="46"/>
      <c r="L34" s="46"/>
      <c r="M34" s="46"/>
      <c r="N34" s="46"/>
      <c r="O34" s="46"/>
      <c r="P34" s="83"/>
      <c r="Q34" s="83"/>
      <c r="R34" s="46"/>
      <c r="S34" s="46"/>
      <c r="T34" s="26"/>
    </row>
    <row r="35" spans="1:20" s="20" customFormat="1" ht="31.5" hidden="1">
      <c r="A35" s="141"/>
      <c r="B35" s="141"/>
      <c r="C35" s="38" t="s">
        <v>81</v>
      </c>
      <c r="D35" s="41">
        <v>503</v>
      </c>
      <c r="E35" s="44"/>
      <c r="F35" s="39"/>
      <c r="G35" s="39"/>
      <c r="H35" s="40"/>
      <c r="I35" s="40"/>
      <c r="J35" s="46"/>
      <c r="K35" s="46"/>
      <c r="L35" s="46"/>
      <c r="M35" s="46"/>
      <c r="N35" s="46"/>
      <c r="O35" s="46"/>
      <c r="P35" s="83"/>
      <c r="Q35" s="83"/>
      <c r="R35" s="46"/>
      <c r="S35" s="46"/>
      <c r="T35" s="26"/>
    </row>
    <row r="36" spans="1:20" s="20" customFormat="1" ht="31.5" hidden="1">
      <c r="A36" s="141"/>
      <c r="B36" s="141"/>
      <c r="C36" s="38" t="s">
        <v>81</v>
      </c>
      <c r="D36" s="41">
        <v>503</v>
      </c>
      <c r="E36" s="44"/>
      <c r="F36" s="39"/>
      <c r="G36" s="39"/>
      <c r="H36" s="40"/>
      <c r="I36" s="40"/>
      <c r="J36" s="46"/>
      <c r="K36" s="46"/>
      <c r="L36" s="46"/>
      <c r="M36" s="46"/>
      <c r="N36" s="46"/>
      <c r="O36" s="46"/>
      <c r="P36" s="83"/>
      <c r="Q36" s="83"/>
      <c r="R36" s="46"/>
      <c r="S36" s="46"/>
      <c r="T36" s="26"/>
    </row>
    <row r="37" spans="1:20" s="20" customFormat="1" ht="31.5" hidden="1">
      <c r="A37" s="141"/>
      <c r="B37" s="141"/>
      <c r="C37" s="38" t="s">
        <v>81</v>
      </c>
      <c r="D37" s="41">
        <v>503</v>
      </c>
      <c r="E37" s="44"/>
      <c r="F37" s="39"/>
      <c r="G37" s="39"/>
      <c r="H37" s="40"/>
      <c r="I37" s="40"/>
      <c r="J37" s="46"/>
      <c r="K37" s="46"/>
      <c r="L37" s="46"/>
      <c r="M37" s="46"/>
      <c r="N37" s="46"/>
      <c r="O37" s="46"/>
      <c r="P37" s="83"/>
      <c r="Q37" s="83"/>
      <c r="R37" s="46"/>
      <c r="S37" s="46"/>
      <c r="T37" s="26"/>
    </row>
    <row r="38" spans="1:20" s="20" customFormat="1" ht="31.5" hidden="1">
      <c r="A38" s="141"/>
      <c r="B38" s="141"/>
      <c r="C38" s="38" t="s">
        <v>81</v>
      </c>
      <c r="D38" s="41">
        <v>503</v>
      </c>
      <c r="E38" s="44"/>
      <c r="F38" s="39"/>
      <c r="G38" s="39"/>
      <c r="H38" s="40"/>
      <c r="I38" s="40"/>
      <c r="J38" s="46"/>
      <c r="K38" s="46"/>
      <c r="L38" s="46"/>
      <c r="M38" s="46"/>
      <c r="N38" s="46"/>
      <c r="O38" s="46"/>
      <c r="P38" s="83"/>
      <c r="Q38" s="83"/>
      <c r="R38" s="46"/>
      <c r="S38" s="46"/>
      <c r="T38" s="26"/>
    </row>
    <row r="39" spans="1:20" s="20" customFormat="1" ht="31.5" hidden="1">
      <c r="A39" s="141"/>
      <c r="B39" s="141"/>
      <c r="C39" s="38" t="s">
        <v>81</v>
      </c>
      <c r="D39" s="41">
        <v>503</v>
      </c>
      <c r="E39" s="44"/>
      <c r="F39" s="39"/>
      <c r="G39" s="39"/>
      <c r="H39" s="40"/>
      <c r="I39" s="40"/>
      <c r="J39" s="46"/>
      <c r="K39" s="46"/>
      <c r="L39" s="46"/>
      <c r="M39" s="46"/>
      <c r="N39" s="46"/>
      <c r="O39" s="46"/>
      <c r="P39" s="83"/>
      <c r="Q39" s="83"/>
      <c r="R39" s="46"/>
      <c r="S39" s="46"/>
      <c r="T39" s="26"/>
    </row>
    <row r="40" spans="1:20" s="20" customFormat="1" ht="31.5" hidden="1">
      <c r="A40" s="141"/>
      <c r="B40" s="141"/>
      <c r="C40" s="38" t="s">
        <v>81</v>
      </c>
      <c r="D40" s="41">
        <v>503</v>
      </c>
      <c r="E40" s="44"/>
      <c r="F40" s="39"/>
      <c r="G40" s="39"/>
      <c r="H40" s="40"/>
      <c r="I40" s="40"/>
      <c r="J40" s="46"/>
      <c r="K40" s="46"/>
      <c r="L40" s="46"/>
      <c r="M40" s="46"/>
      <c r="N40" s="46"/>
      <c r="O40" s="46"/>
      <c r="P40" s="83"/>
      <c r="Q40" s="83"/>
      <c r="R40" s="46"/>
      <c r="S40" s="46"/>
      <c r="T40" s="26"/>
    </row>
    <row r="41" spans="1:20" s="20" customFormat="1" ht="31.5" hidden="1">
      <c r="A41" s="141"/>
      <c r="B41" s="141"/>
      <c r="C41" s="38" t="s">
        <v>81</v>
      </c>
      <c r="D41" s="41">
        <v>503</v>
      </c>
      <c r="E41" s="44"/>
      <c r="F41" s="39"/>
      <c r="G41" s="39"/>
      <c r="H41" s="40"/>
      <c r="I41" s="40"/>
      <c r="J41" s="46"/>
      <c r="K41" s="46"/>
      <c r="L41" s="46"/>
      <c r="M41" s="46"/>
      <c r="N41" s="46"/>
      <c r="O41" s="46"/>
      <c r="P41" s="83"/>
      <c r="Q41" s="83"/>
      <c r="R41" s="46"/>
      <c r="S41" s="46"/>
      <c r="T41" s="26"/>
    </row>
    <row r="42" spans="1:20" s="20" customFormat="1" ht="31.5" hidden="1">
      <c r="A42" s="141"/>
      <c r="B42" s="141"/>
      <c r="C42" s="38" t="s">
        <v>81</v>
      </c>
      <c r="D42" s="41">
        <v>503</v>
      </c>
      <c r="E42" s="44"/>
      <c r="F42" s="39"/>
      <c r="G42" s="39"/>
      <c r="H42" s="40"/>
      <c r="I42" s="40"/>
      <c r="J42" s="46"/>
      <c r="K42" s="46"/>
      <c r="L42" s="46"/>
      <c r="M42" s="46"/>
      <c r="N42" s="46"/>
      <c r="O42" s="46"/>
      <c r="P42" s="83"/>
      <c r="Q42" s="83"/>
      <c r="R42" s="46"/>
      <c r="S42" s="46"/>
      <c r="T42" s="26"/>
    </row>
    <row r="43" spans="1:20" s="20" customFormat="1" ht="0.75" customHeight="1">
      <c r="A43" s="142"/>
      <c r="B43" s="142"/>
      <c r="C43" s="38" t="s">
        <v>81</v>
      </c>
      <c r="D43" s="41">
        <v>503</v>
      </c>
      <c r="E43" s="44" t="s">
        <v>127</v>
      </c>
      <c r="F43" s="39">
        <v>1519603</v>
      </c>
      <c r="G43" s="39">
        <v>521</v>
      </c>
      <c r="H43" s="40"/>
      <c r="I43" s="40"/>
      <c r="J43" s="46"/>
      <c r="K43" s="46"/>
      <c r="L43" s="46"/>
      <c r="M43" s="46"/>
      <c r="N43" s="46"/>
      <c r="O43" s="46"/>
      <c r="P43" s="46"/>
      <c r="Q43" s="46">
        <v>0</v>
      </c>
      <c r="R43" s="46"/>
      <c r="S43" s="46"/>
      <c r="T43" s="26"/>
    </row>
    <row r="44" spans="1:20" s="20" customFormat="1" ht="33" customHeight="1">
      <c r="A44" s="135" t="s">
        <v>73</v>
      </c>
      <c r="B44" s="140" t="s">
        <v>78</v>
      </c>
      <c r="C44" s="38" t="s">
        <v>31</v>
      </c>
      <c r="D44" s="41"/>
      <c r="E44" s="45"/>
      <c r="F44" s="41"/>
      <c r="G44" s="41"/>
      <c r="H44" s="47">
        <f aca="true" t="shared" si="2" ref="H44:S44">H46</f>
        <v>250</v>
      </c>
      <c r="I44" s="47">
        <f t="shared" si="2"/>
        <v>250</v>
      </c>
      <c r="J44" s="47">
        <f t="shared" si="2"/>
        <v>0</v>
      </c>
      <c r="K44" s="47">
        <f t="shared" si="2"/>
        <v>0</v>
      </c>
      <c r="L44" s="47">
        <f t="shared" si="2"/>
        <v>0</v>
      </c>
      <c r="M44" s="47">
        <f t="shared" si="2"/>
        <v>0</v>
      </c>
      <c r="N44" s="47">
        <f t="shared" si="2"/>
        <v>0</v>
      </c>
      <c r="O44" s="47">
        <f t="shared" si="2"/>
        <v>0</v>
      </c>
      <c r="P44" s="47">
        <f t="shared" si="2"/>
        <v>43</v>
      </c>
      <c r="Q44" s="47">
        <f t="shared" si="2"/>
        <v>42.9</v>
      </c>
      <c r="R44" s="47">
        <f t="shared" si="2"/>
        <v>230</v>
      </c>
      <c r="S44" s="47">
        <f t="shared" si="2"/>
        <v>230</v>
      </c>
      <c r="T44" s="26"/>
    </row>
    <row r="45" spans="1:20" s="20" customFormat="1" ht="15.75">
      <c r="A45" s="136"/>
      <c r="B45" s="141"/>
      <c r="C45" s="38" t="s">
        <v>63</v>
      </c>
      <c r="D45" s="41"/>
      <c r="E45" s="45"/>
      <c r="F45" s="41"/>
      <c r="G45" s="81"/>
      <c r="H45" s="40"/>
      <c r="I45" s="40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6"/>
    </row>
    <row r="46" spans="1:20" s="20" customFormat="1" ht="31.5">
      <c r="A46" s="136"/>
      <c r="B46" s="142"/>
      <c r="C46" s="38" t="s">
        <v>81</v>
      </c>
      <c r="D46" s="41">
        <v>503</v>
      </c>
      <c r="E46" s="45" t="s">
        <v>87</v>
      </c>
      <c r="F46" s="41">
        <v>1520080910</v>
      </c>
      <c r="G46" s="81">
        <v>730</v>
      </c>
      <c r="H46" s="40">
        <v>250</v>
      </c>
      <c r="I46" s="40">
        <v>250</v>
      </c>
      <c r="J46" s="46"/>
      <c r="K46" s="46"/>
      <c r="L46" s="46"/>
      <c r="M46" s="46"/>
      <c r="N46" s="46"/>
      <c r="O46" s="46"/>
      <c r="P46" s="46">
        <v>43</v>
      </c>
      <c r="Q46" s="46">
        <v>42.9</v>
      </c>
      <c r="R46" s="46">
        <v>230</v>
      </c>
      <c r="S46" s="46">
        <v>230</v>
      </c>
      <c r="T46" s="26"/>
    </row>
    <row r="47" spans="1:20" s="20" customFormat="1" ht="33" customHeight="1">
      <c r="A47" s="137" t="s">
        <v>74</v>
      </c>
      <c r="B47" s="140" t="s">
        <v>79</v>
      </c>
      <c r="C47" s="38" t="s">
        <v>31</v>
      </c>
      <c r="D47" s="41"/>
      <c r="E47" s="45"/>
      <c r="F47" s="41"/>
      <c r="G47" s="81"/>
      <c r="H47" s="47">
        <f>H49+H50+H53+H51+H52+H54</f>
        <v>6307.799999999999</v>
      </c>
      <c r="I47" s="47">
        <f>I49+I50+I53+I51+I52+I54</f>
        <v>6179.3</v>
      </c>
      <c r="J47" s="47">
        <f>J49+J50+J53+J51+J52</f>
        <v>0</v>
      </c>
      <c r="K47" s="47">
        <f>K49+K50+K53+K51+K52</f>
        <v>0</v>
      </c>
      <c r="L47" s="47">
        <f aca="true" t="shared" si="3" ref="L47:Q47">L49+L50+L53+L51+L52+L54</f>
        <v>0</v>
      </c>
      <c r="M47" s="47">
        <f t="shared" si="3"/>
        <v>0</v>
      </c>
      <c r="N47" s="47">
        <f t="shared" si="3"/>
        <v>0</v>
      </c>
      <c r="O47" s="47">
        <f t="shared" si="3"/>
        <v>0</v>
      </c>
      <c r="P47" s="82">
        <f t="shared" si="3"/>
        <v>5943.8</v>
      </c>
      <c r="Q47" s="82">
        <f t="shared" si="3"/>
        <v>5937.400000000001</v>
      </c>
      <c r="R47" s="82">
        <f>R49+R50+R53+R51+R52</f>
        <v>5523.5</v>
      </c>
      <c r="S47" s="82">
        <f>S49+S50+S53+S51+S52</f>
        <v>5523.5</v>
      </c>
      <c r="T47" s="26"/>
    </row>
    <row r="48" spans="1:20" s="20" customFormat="1" ht="15.75">
      <c r="A48" s="137"/>
      <c r="B48" s="141"/>
      <c r="C48" s="38" t="s">
        <v>63</v>
      </c>
      <c r="D48" s="41"/>
      <c r="E48" s="45"/>
      <c r="F48" s="41"/>
      <c r="G48" s="81"/>
      <c r="H48" s="40"/>
      <c r="I48" s="40"/>
      <c r="J48" s="46"/>
      <c r="K48" s="46"/>
      <c r="L48" s="46"/>
      <c r="M48" s="46"/>
      <c r="N48" s="46"/>
      <c r="O48" s="46"/>
      <c r="P48" s="83"/>
      <c r="Q48" s="83"/>
      <c r="R48" s="46"/>
      <c r="S48" s="46"/>
      <c r="T48" s="26"/>
    </row>
    <row r="49" spans="1:20" s="20" customFormat="1" ht="31.5">
      <c r="A49" s="137"/>
      <c r="B49" s="141"/>
      <c r="C49" s="38" t="s">
        <v>81</v>
      </c>
      <c r="D49" s="41">
        <v>503</v>
      </c>
      <c r="E49" s="45" t="s">
        <v>88</v>
      </c>
      <c r="F49" s="41">
        <v>1530000190</v>
      </c>
      <c r="G49" s="81">
        <v>121</v>
      </c>
      <c r="H49" s="40">
        <v>3978.5</v>
      </c>
      <c r="I49" s="40">
        <v>3903.3</v>
      </c>
      <c r="J49" s="46"/>
      <c r="K49" s="46"/>
      <c r="L49" s="46"/>
      <c r="M49" s="46"/>
      <c r="N49" s="46"/>
      <c r="O49" s="46"/>
      <c r="P49" s="83">
        <v>3788.7</v>
      </c>
      <c r="Q49" s="83">
        <v>3788.7</v>
      </c>
      <c r="R49" s="46">
        <v>4744.7</v>
      </c>
      <c r="S49" s="46">
        <v>4744.7</v>
      </c>
      <c r="T49" s="26"/>
    </row>
    <row r="50" spans="1:20" s="20" customFormat="1" ht="31.5">
      <c r="A50" s="137"/>
      <c r="B50" s="141"/>
      <c r="C50" s="38" t="s">
        <v>81</v>
      </c>
      <c r="D50" s="41">
        <v>503</v>
      </c>
      <c r="E50" s="45" t="s">
        <v>88</v>
      </c>
      <c r="F50" s="41">
        <v>1530000190</v>
      </c>
      <c r="G50" s="81">
        <v>122</v>
      </c>
      <c r="H50" s="40">
        <v>23</v>
      </c>
      <c r="I50" s="40">
        <v>22.8</v>
      </c>
      <c r="J50" s="46"/>
      <c r="K50" s="46"/>
      <c r="L50" s="46"/>
      <c r="M50" s="46"/>
      <c r="N50" s="46"/>
      <c r="O50" s="46"/>
      <c r="P50" s="83">
        <v>8.3</v>
      </c>
      <c r="Q50" s="83">
        <v>8.3</v>
      </c>
      <c r="R50" s="46"/>
      <c r="S50" s="46"/>
      <c r="T50" s="26"/>
    </row>
    <row r="51" spans="1:20" s="20" customFormat="1" ht="31.5">
      <c r="A51" s="137"/>
      <c r="B51" s="141"/>
      <c r="C51" s="38" t="s">
        <v>81</v>
      </c>
      <c r="D51" s="41">
        <v>503</v>
      </c>
      <c r="E51" s="45" t="s">
        <v>88</v>
      </c>
      <c r="F51" s="41">
        <v>1530000190</v>
      </c>
      <c r="G51" s="81">
        <v>129</v>
      </c>
      <c r="H51" s="40">
        <v>1208.4</v>
      </c>
      <c r="I51" s="40">
        <v>1166.4</v>
      </c>
      <c r="J51" s="46"/>
      <c r="K51" s="46"/>
      <c r="L51" s="46"/>
      <c r="M51" s="46"/>
      <c r="N51" s="46"/>
      <c r="O51" s="46"/>
      <c r="P51" s="83">
        <v>1143.6</v>
      </c>
      <c r="Q51" s="83">
        <v>1143.6</v>
      </c>
      <c r="R51" s="46">
        <v>778.8</v>
      </c>
      <c r="S51" s="46">
        <v>778.8</v>
      </c>
      <c r="T51" s="26"/>
    </row>
    <row r="52" spans="1:20" s="20" customFormat="1" ht="31.5">
      <c r="A52" s="137"/>
      <c r="B52" s="141"/>
      <c r="C52" s="38" t="s">
        <v>81</v>
      </c>
      <c r="D52" s="41">
        <v>503</v>
      </c>
      <c r="E52" s="45" t="s">
        <v>88</v>
      </c>
      <c r="F52" s="41">
        <v>1530000190</v>
      </c>
      <c r="G52" s="81">
        <v>244</v>
      </c>
      <c r="H52" s="40">
        <v>1097.9</v>
      </c>
      <c r="I52" s="40">
        <v>1086.8</v>
      </c>
      <c r="J52" s="46"/>
      <c r="K52" s="46"/>
      <c r="L52" s="46"/>
      <c r="M52" s="46"/>
      <c r="N52" s="46"/>
      <c r="O52" s="46"/>
      <c r="P52" s="83">
        <v>906.7</v>
      </c>
      <c r="Q52" s="83">
        <v>900.3</v>
      </c>
      <c r="R52" s="46"/>
      <c r="S52" s="46"/>
      <c r="T52" s="26"/>
    </row>
    <row r="53" spans="1:20" s="20" customFormat="1" ht="31.5">
      <c r="A53" s="137"/>
      <c r="B53" s="142"/>
      <c r="C53" s="38" t="s">
        <v>81</v>
      </c>
      <c r="D53" s="41">
        <v>503</v>
      </c>
      <c r="E53" s="45" t="s">
        <v>88</v>
      </c>
      <c r="F53" s="41">
        <v>1530095110</v>
      </c>
      <c r="G53" s="81">
        <v>244</v>
      </c>
      <c r="H53" s="40"/>
      <c r="I53" s="40"/>
      <c r="J53" s="46"/>
      <c r="K53" s="46"/>
      <c r="L53" s="46"/>
      <c r="M53" s="46"/>
      <c r="N53" s="46"/>
      <c r="O53" s="46"/>
      <c r="P53" s="83">
        <v>24.5</v>
      </c>
      <c r="Q53" s="83">
        <v>24.5</v>
      </c>
      <c r="R53" s="46"/>
      <c r="S53" s="46"/>
      <c r="T53" s="26"/>
    </row>
    <row r="54" spans="1:20" s="20" customFormat="1" ht="31.5">
      <c r="A54" s="85"/>
      <c r="B54" s="86"/>
      <c r="C54" s="38" t="s">
        <v>81</v>
      </c>
      <c r="D54" s="41">
        <v>503</v>
      </c>
      <c r="E54" s="45" t="s">
        <v>88</v>
      </c>
      <c r="F54" s="41">
        <v>1530097480</v>
      </c>
      <c r="G54" s="81">
        <v>244</v>
      </c>
      <c r="H54" s="40"/>
      <c r="I54" s="40"/>
      <c r="J54" s="46"/>
      <c r="K54" s="46"/>
      <c r="L54" s="46"/>
      <c r="M54" s="46"/>
      <c r="N54" s="46"/>
      <c r="O54" s="46"/>
      <c r="P54" s="83">
        <v>72</v>
      </c>
      <c r="Q54" s="83">
        <v>72</v>
      </c>
      <c r="R54" s="46"/>
      <c r="S54" s="46"/>
      <c r="T54" s="26"/>
    </row>
    <row r="55" spans="1:20" s="20" customFormat="1" ht="15.75">
      <c r="A55" s="85"/>
      <c r="B55" s="86"/>
      <c r="C55" s="61"/>
      <c r="D55" s="87"/>
      <c r="E55" s="88"/>
      <c r="F55" s="87"/>
      <c r="G55" s="87"/>
      <c r="H55" s="89"/>
      <c r="I55" s="89"/>
      <c r="J55" s="90"/>
      <c r="K55" s="90"/>
      <c r="L55" s="90"/>
      <c r="M55" s="90"/>
      <c r="N55" s="90"/>
      <c r="O55" s="90"/>
      <c r="P55" s="91"/>
      <c r="Q55" s="91"/>
      <c r="R55" s="90"/>
      <c r="S55" s="90"/>
      <c r="T55" s="92"/>
    </row>
    <row r="56" spans="1:19" ht="15.75">
      <c r="A56" s="107" t="s">
        <v>75</v>
      </c>
      <c r="B56" s="107"/>
      <c r="C56" s="107"/>
      <c r="D56" s="107"/>
      <c r="E56" s="107"/>
      <c r="F56" s="13"/>
      <c r="G56" s="13"/>
      <c r="H56" s="108"/>
      <c r="I56" s="108"/>
      <c r="J56" s="108"/>
      <c r="K56" s="108"/>
      <c r="L56" s="108"/>
      <c r="M56" s="108"/>
      <c r="N56" s="108"/>
      <c r="O56" s="138" t="s">
        <v>76</v>
      </c>
      <c r="P56" s="138"/>
      <c r="Q56" s="138"/>
      <c r="R56" s="138"/>
      <c r="S56" s="42"/>
    </row>
    <row r="57" spans="1:19" ht="15.75">
      <c r="A57" s="109" t="s">
        <v>77</v>
      </c>
      <c r="B57" s="109"/>
      <c r="C57" s="109" t="s">
        <v>146</v>
      </c>
      <c r="D57" s="109"/>
      <c r="E57" s="43"/>
      <c r="F57" s="13"/>
      <c r="G57" s="13"/>
      <c r="H57" s="17"/>
      <c r="I57" s="17"/>
      <c r="J57" s="17"/>
      <c r="K57" s="17"/>
      <c r="L57" s="17"/>
      <c r="M57" s="17"/>
      <c r="N57" s="17"/>
      <c r="O57" s="13"/>
      <c r="P57" s="27"/>
      <c r="Q57" s="42"/>
      <c r="R57" s="42"/>
      <c r="S57" s="42"/>
    </row>
    <row r="58" spans="1:19" ht="15.75">
      <c r="A58" s="109"/>
      <c r="B58" s="109"/>
      <c r="C58" s="109"/>
      <c r="D58" s="109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s="5" customFormat="1" ht="49.5" customHeight="1">
      <c r="A59" s="109"/>
      <c r="B59" s="109"/>
      <c r="P59" s="110"/>
      <c r="Q59" s="110"/>
      <c r="R59" s="110"/>
      <c r="S59" s="110"/>
    </row>
  </sheetData>
  <sheetProtection/>
  <mergeCells count="37">
    <mergeCell ref="A14:A43"/>
    <mergeCell ref="B14:B43"/>
    <mergeCell ref="B44:B46"/>
    <mergeCell ref="B47:B53"/>
    <mergeCell ref="A58:B58"/>
    <mergeCell ref="R1:T1"/>
    <mergeCell ref="A4:T4"/>
    <mergeCell ref="H7:S7"/>
    <mergeCell ref="D7:G7"/>
    <mergeCell ref="T7:T10"/>
    <mergeCell ref="J9:K9"/>
    <mergeCell ref="L9:M9"/>
    <mergeCell ref="N9:O9"/>
    <mergeCell ref="R8:S9"/>
    <mergeCell ref="P9:Q9"/>
    <mergeCell ref="B11:B13"/>
    <mergeCell ref="C7:C10"/>
    <mergeCell ref="B7:B10"/>
    <mergeCell ref="D8:D10"/>
    <mergeCell ref="E8:E10"/>
    <mergeCell ref="P59:S59"/>
    <mergeCell ref="A59:B59"/>
    <mergeCell ref="A44:A46"/>
    <mergeCell ref="A47:A53"/>
    <mergeCell ref="A56:E56"/>
    <mergeCell ref="H56:N56"/>
    <mergeCell ref="O56:R56"/>
    <mergeCell ref="N2:T2"/>
    <mergeCell ref="H8:I9"/>
    <mergeCell ref="J8:Q8"/>
    <mergeCell ref="F8:F10"/>
    <mergeCell ref="C58:D58"/>
    <mergeCell ref="A57:B57"/>
    <mergeCell ref="C57:D57"/>
    <mergeCell ref="G8:G10"/>
    <mergeCell ref="A11:A13"/>
    <mergeCell ref="A7:A10"/>
  </mergeCells>
  <printOptions/>
  <pageMargins left="0" right="0" top="0.35433070866141736" bottom="0" header="0.31496062992125984" footer="0.31496062992125984"/>
  <pageSetup fitToHeight="1000" fitToWidth="1000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56"/>
  <sheetViews>
    <sheetView tabSelected="1" view="pageBreakPreview" zoomScale="78" zoomScaleSheetLayoutView="78" zoomScalePageLayoutView="0" workbookViewId="0" topLeftCell="A1">
      <selection activeCell="J43" sqref="J4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25390625" style="0" customWidth="1"/>
    <col min="5" max="5" width="9.125" style="0" customWidth="1"/>
    <col min="6" max="6" width="5.25390625" style="0" customWidth="1"/>
    <col min="7" max="8" width="6.00390625" style="0" customWidth="1"/>
    <col min="9" max="9" width="5.75390625" style="0" customWidth="1"/>
    <col min="10" max="10" width="8.625" style="0" customWidth="1"/>
    <col min="11" max="11" width="9.375" style="0" customWidth="1"/>
    <col min="12" max="12" width="10.375" style="0" customWidth="1"/>
    <col min="13" max="13" width="10.875" style="0" customWidth="1"/>
    <col min="14" max="14" width="9.125" style="0" customWidth="1"/>
    <col min="15" max="15" width="9.25390625" style="0" customWidth="1"/>
    <col min="16" max="16" width="15.00390625" style="0" customWidth="1"/>
  </cols>
  <sheetData>
    <row r="1" spans="14:16" ht="15.75">
      <c r="N1" s="109" t="s">
        <v>38</v>
      </c>
      <c r="O1" s="109"/>
      <c r="P1" s="109"/>
    </row>
    <row r="2" spans="14:16" ht="73.5" customHeight="1">
      <c r="N2" s="109" t="s">
        <v>64</v>
      </c>
      <c r="O2" s="109"/>
      <c r="P2" s="109"/>
    </row>
    <row r="3" spans="1:16" ht="33.75" customHeight="1">
      <c r="A3" s="110" t="s">
        <v>71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4:16" ht="15.75">
      <c r="N4" s="15"/>
      <c r="O4" s="15"/>
      <c r="P4" s="19" t="s">
        <v>10</v>
      </c>
    </row>
    <row r="5" spans="1:16" ht="29.25" customHeight="1">
      <c r="A5" s="139" t="s">
        <v>22</v>
      </c>
      <c r="B5" s="139" t="s">
        <v>68</v>
      </c>
      <c r="C5" s="148" t="s">
        <v>41</v>
      </c>
      <c r="D5" s="148" t="s">
        <v>143</v>
      </c>
      <c r="E5" s="148"/>
      <c r="F5" s="148" t="s">
        <v>133</v>
      </c>
      <c r="G5" s="148"/>
      <c r="H5" s="148"/>
      <c r="I5" s="148"/>
      <c r="J5" s="148"/>
      <c r="K5" s="148"/>
      <c r="L5" s="148"/>
      <c r="M5" s="148"/>
      <c r="N5" s="148" t="s">
        <v>3</v>
      </c>
      <c r="O5" s="148"/>
      <c r="P5" s="139" t="s">
        <v>40</v>
      </c>
    </row>
    <row r="6" spans="1:16" ht="34.5" customHeight="1">
      <c r="A6" s="139"/>
      <c r="B6" s="139"/>
      <c r="C6" s="148"/>
      <c r="D6" s="148"/>
      <c r="E6" s="148"/>
      <c r="F6" s="150" t="s">
        <v>6</v>
      </c>
      <c r="G6" s="150"/>
      <c r="H6" s="148" t="s">
        <v>16</v>
      </c>
      <c r="I6" s="148"/>
      <c r="J6" s="148" t="s">
        <v>17</v>
      </c>
      <c r="K6" s="148"/>
      <c r="L6" s="148" t="s">
        <v>20</v>
      </c>
      <c r="M6" s="148"/>
      <c r="N6" s="148"/>
      <c r="O6" s="148"/>
      <c r="P6" s="139"/>
    </row>
    <row r="7" spans="1:16" ht="15">
      <c r="A7" s="139"/>
      <c r="B7" s="139"/>
      <c r="C7" s="148"/>
      <c r="D7" s="73" t="s">
        <v>4</v>
      </c>
      <c r="E7" s="73" t="s">
        <v>5</v>
      </c>
      <c r="F7" s="93" t="s">
        <v>4</v>
      </c>
      <c r="G7" s="93" t="s">
        <v>5</v>
      </c>
      <c r="H7" s="73" t="s">
        <v>4</v>
      </c>
      <c r="I7" s="73" t="s">
        <v>5</v>
      </c>
      <c r="J7" s="73" t="s">
        <v>4</v>
      </c>
      <c r="K7" s="73" t="s">
        <v>5</v>
      </c>
      <c r="L7" s="73" t="s">
        <v>4</v>
      </c>
      <c r="M7" s="73" t="s">
        <v>5</v>
      </c>
      <c r="N7" s="73" t="s">
        <v>7</v>
      </c>
      <c r="O7" s="73" t="s">
        <v>8</v>
      </c>
      <c r="P7" s="139"/>
    </row>
    <row r="8" spans="1:16" ht="15.75" customHeight="1">
      <c r="A8" s="152" t="s">
        <v>67</v>
      </c>
      <c r="B8" s="151" t="s">
        <v>134</v>
      </c>
      <c r="C8" s="76" t="s">
        <v>23</v>
      </c>
      <c r="D8" s="74">
        <f>D16+D24+D32</f>
        <v>100087.59999999999</v>
      </c>
      <c r="E8" s="74">
        <f aca="true" t="shared" si="0" ref="E8:O8">E16+E24+E32</f>
        <v>99790.50000000001</v>
      </c>
      <c r="F8" s="94">
        <f t="shared" si="0"/>
        <v>0</v>
      </c>
      <c r="G8" s="94">
        <f t="shared" si="0"/>
        <v>0</v>
      </c>
      <c r="H8" s="74">
        <f t="shared" si="0"/>
        <v>0</v>
      </c>
      <c r="I8" s="74">
        <f t="shared" si="0"/>
        <v>0</v>
      </c>
      <c r="J8" s="74">
        <f>J16+J24+J32</f>
        <v>0</v>
      </c>
      <c r="K8" s="74">
        <f>K16+K24+K32</f>
        <v>0</v>
      </c>
      <c r="L8" s="74">
        <f>L10+L11+L12</f>
        <v>119489</v>
      </c>
      <c r="M8" s="74">
        <f t="shared" si="0"/>
        <v>107775.4</v>
      </c>
      <c r="N8" s="74">
        <f t="shared" si="0"/>
        <v>67410.29999999999</v>
      </c>
      <c r="O8" s="74">
        <f t="shared" si="0"/>
        <v>66679.4</v>
      </c>
      <c r="P8" s="25"/>
    </row>
    <row r="9" spans="1:16" ht="15.75">
      <c r="A9" s="152"/>
      <c r="B9" s="151"/>
      <c r="C9" s="38" t="s">
        <v>24</v>
      </c>
      <c r="D9" s="67"/>
      <c r="E9" s="67"/>
      <c r="F9" s="95"/>
      <c r="G9" s="95"/>
      <c r="H9" s="67"/>
      <c r="I9" s="67"/>
      <c r="J9" s="67"/>
      <c r="K9" s="67"/>
      <c r="L9" s="67"/>
      <c r="M9" s="67"/>
      <c r="N9" s="67"/>
      <c r="O9" s="67"/>
      <c r="P9" s="25"/>
    </row>
    <row r="10" spans="1:16" ht="15.75">
      <c r="A10" s="152"/>
      <c r="B10" s="151"/>
      <c r="C10" s="38" t="s">
        <v>11</v>
      </c>
      <c r="D10" s="68">
        <f>D18+D26+D34</f>
        <v>661.6</v>
      </c>
      <c r="E10" s="68">
        <f aca="true" t="shared" si="1" ref="E10:O10">E18+E26+E34</f>
        <v>661.6</v>
      </c>
      <c r="F10" s="96"/>
      <c r="G10" s="96"/>
      <c r="H10" s="68"/>
      <c r="I10" s="68"/>
      <c r="J10" s="68">
        <f>J18+J26+J34</f>
        <v>0</v>
      </c>
      <c r="K10" s="68">
        <f t="shared" si="1"/>
        <v>0</v>
      </c>
      <c r="L10" s="68">
        <f t="shared" si="1"/>
        <v>722.7</v>
      </c>
      <c r="M10" s="68">
        <f t="shared" si="1"/>
        <v>704.6</v>
      </c>
      <c r="N10" s="68">
        <f t="shared" si="1"/>
        <v>730.9</v>
      </c>
      <c r="O10" s="68">
        <f t="shared" si="1"/>
        <v>0</v>
      </c>
      <c r="P10" s="7"/>
    </row>
    <row r="11" spans="1:16" ht="15.75">
      <c r="A11" s="152"/>
      <c r="B11" s="151"/>
      <c r="C11" s="38" t="s">
        <v>25</v>
      </c>
      <c r="D11" s="68">
        <f>D19+D27+D35</f>
        <v>34609.6</v>
      </c>
      <c r="E11" s="68">
        <f aca="true" t="shared" si="2" ref="E11:O11">E19+E27+E35</f>
        <v>34495.8</v>
      </c>
      <c r="F11" s="96"/>
      <c r="G11" s="96"/>
      <c r="H11" s="68"/>
      <c r="I11" s="68"/>
      <c r="J11" s="68">
        <f>J19+J27+J35</f>
        <v>0</v>
      </c>
      <c r="K11" s="68">
        <f t="shared" si="2"/>
        <v>0</v>
      </c>
      <c r="L11" s="68">
        <f t="shared" si="2"/>
        <v>53295.7</v>
      </c>
      <c r="M11" s="68">
        <f t="shared" si="2"/>
        <v>41606.7</v>
      </c>
      <c r="N11" s="68">
        <f t="shared" si="2"/>
        <v>9231.8</v>
      </c>
      <c r="O11" s="68">
        <f t="shared" si="2"/>
        <v>9231.8</v>
      </c>
      <c r="P11" s="7"/>
    </row>
    <row r="12" spans="1:16" ht="15.75">
      <c r="A12" s="152"/>
      <c r="B12" s="151"/>
      <c r="C12" s="38" t="s">
        <v>69</v>
      </c>
      <c r="D12" s="68">
        <f>D20+D28+D35</f>
        <v>58508.6</v>
      </c>
      <c r="E12" s="68">
        <f>E20+E28+E35</f>
        <v>58453.8</v>
      </c>
      <c r="F12" s="96"/>
      <c r="G12" s="96"/>
      <c r="H12" s="68"/>
      <c r="I12" s="68"/>
      <c r="J12" s="68">
        <f>J20+J28+J35+J36</f>
        <v>0</v>
      </c>
      <c r="K12" s="68">
        <f>K20+K28+K35+K36</f>
        <v>0</v>
      </c>
      <c r="L12" s="68">
        <f>L20+L28+L36</f>
        <v>65470.600000000006</v>
      </c>
      <c r="M12" s="68">
        <f>M20+M28+M35+M36</f>
        <v>65464.100000000006</v>
      </c>
      <c r="N12" s="68">
        <f>N20+N28+N35+N36</f>
        <v>57447.6</v>
      </c>
      <c r="O12" s="68">
        <f>O20+O28+O35+O36</f>
        <v>57447.6</v>
      </c>
      <c r="P12" s="4"/>
    </row>
    <row r="13" spans="1:16" ht="31.5">
      <c r="A13" s="152"/>
      <c r="B13" s="151"/>
      <c r="C13" s="38" t="s">
        <v>37</v>
      </c>
      <c r="D13" s="68">
        <f>D21+D29+D37</f>
        <v>0</v>
      </c>
      <c r="E13" s="68">
        <f aca="true" t="shared" si="3" ref="E13:O13">E21+E29+E37</f>
        <v>0</v>
      </c>
      <c r="F13" s="96"/>
      <c r="G13" s="96"/>
      <c r="H13" s="68"/>
      <c r="I13" s="68"/>
      <c r="J13" s="68">
        <f>J21+J29+J37</f>
        <v>0</v>
      </c>
      <c r="K13" s="68">
        <f t="shared" si="3"/>
        <v>0</v>
      </c>
      <c r="L13" s="68">
        <f t="shared" si="3"/>
        <v>0</v>
      </c>
      <c r="M13" s="68">
        <f t="shared" si="3"/>
        <v>0</v>
      </c>
      <c r="N13" s="68">
        <f t="shared" si="3"/>
        <v>0</v>
      </c>
      <c r="O13" s="68">
        <f t="shared" si="3"/>
        <v>0</v>
      </c>
      <c r="P13" s="4"/>
    </row>
    <row r="14" spans="1:16" ht="17.25" customHeight="1">
      <c r="A14" s="152"/>
      <c r="B14" s="151"/>
      <c r="C14" s="38" t="s">
        <v>42</v>
      </c>
      <c r="D14" s="69"/>
      <c r="E14" s="69"/>
      <c r="F14" s="97"/>
      <c r="G14" s="97"/>
      <c r="H14" s="69"/>
      <c r="I14" s="69"/>
      <c r="J14" s="69"/>
      <c r="K14" s="69"/>
      <c r="L14" s="70"/>
      <c r="M14" s="70"/>
      <c r="N14" s="70"/>
      <c r="O14" s="70"/>
      <c r="P14" s="4"/>
    </row>
    <row r="15" spans="1:16" ht="15.75">
      <c r="A15" s="152"/>
      <c r="B15" s="151"/>
      <c r="C15" s="38" t="s">
        <v>26</v>
      </c>
      <c r="D15" s="69"/>
      <c r="E15" s="69"/>
      <c r="F15" s="97"/>
      <c r="G15" s="97"/>
      <c r="H15" s="69"/>
      <c r="I15" s="69"/>
      <c r="J15" s="69"/>
      <c r="K15" s="69"/>
      <c r="L15" s="70"/>
      <c r="M15" s="70"/>
      <c r="N15" s="70"/>
      <c r="O15" s="70"/>
      <c r="P15" s="4"/>
    </row>
    <row r="16" spans="1:16" ht="15.75" customHeight="1">
      <c r="A16" s="145" t="s">
        <v>36</v>
      </c>
      <c r="B16" s="135" t="s">
        <v>72</v>
      </c>
      <c r="C16" s="76" t="s">
        <v>23</v>
      </c>
      <c r="D16" s="75">
        <f>D18+D19+D20</f>
        <v>93529.79999999999</v>
      </c>
      <c r="E16" s="75">
        <f>E18+E19+E20</f>
        <v>93361.20000000001</v>
      </c>
      <c r="F16" s="98">
        <f>F17+F18+F19+F20+F21</f>
        <v>0</v>
      </c>
      <c r="G16" s="98">
        <f aca="true" t="shared" si="4" ref="G16:O16">G17+G18+G19+G20+G21</f>
        <v>0</v>
      </c>
      <c r="H16" s="75">
        <f t="shared" si="4"/>
        <v>0</v>
      </c>
      <c r="I16" s="75">
        <f t="shared" si="4"/>
        <v>0</v>
      </c>
      <c r="J16" s="75">
        <f>J17+J18+J19+J20+J21</f>
        <v>0</v>
      </c>
      <c r="K16" s="75">
        <f t="shared" si="4"/>
        <v>0</v>
      </c>
      <c r="L16" s="75">
        <f t="shared" si="4"/>
        <v>113502.2</v>
      </c>
      <c r="M16" s="75">
        <f t="shared" si="4"/>
        <v>101795.1</v>
      </c>
      <c r="N16" s="75">
        <f t="shared" si="4"/>
        <v>61656.799999999996</v>
      </c>
      <c r="O16" s="75">
        <f t="shared" si="4"/>
        <v>60925.899999999994</v>
      </c>
      <c r="P16" s="4"/>
    </row>
    <row r="17" spans="1:16" ht="15.75">
      <c r="A17" s="145"/>
      <c r="B17" s="136"/>
      <c r="C17" s="38" t="s">
        <v>24</v>
      </c>
      <c r="D17" s="71"/>
      <c r="E17" s="71"/>
      <c r="F17" s="77"/>
      <c r="G17" s="77"/>
      <c r="H17" s="71"/>
      <c r="I17" s="71"/>
      <c r="J17" s="71"/>
      <c r="K17" s="71"/>
      <c r="L17" s="72"/>
      <c r="M17" s="72"/>
      <c r="N17" s="72"/>
      <c r="O17" s="72"/>
      <c r="P17" s="4"/>
    </row>
    <row r="18" spans="1:16" ht="15.75">
      <c r="A18" s="145"/>
      <c r="B18" s="136"/>
      <c r="C18" s="38" t="s">
        <v>11</v>
      </c>
      <c r="D18" s="71">
        <v>661.6</v>
      </c>
      <c r="E18" s="71">
        <v>661.6</v>
      </c>
      <c r="F18" s="77"/>
      <c r="G18" s="77"/>
      <c r="H18" s="71"/>
      <c r="I18" s="71"/>
      <c r="J18" s="71"/>
      <c r="K18" s="71"/>
      <c r="L18" s="72">
        <v>722.7</v>
      </c>
      <c r="M18" s="72">
        <v>704.6</v>
      </c>
      <c r="N18" s="72">
        <v>730.9</v>
      </c>
      <c r="O18" s="72"/>
      <c r="P18" s="4"/>
    </row>
    <row r="19" spans="1:16" ht="15.75">
      <c r="A19" s="145"/>
      <c r="B19" s="136"/>
      <c r="C19" s="38" t="s">
        <v>25</v>
      </c>
      <c r="D19" s="71">
        <v>34609.6</v>
      </c>
      <c r="E19" s="71">
        <v>34495.8</v>
      </c>
      <c r="F19" s="77"/>
      <c r="G19" s="77"/>
      <c r="H19" s="77"/>
      <c r="I19" s="71"/>
      <c r="J19" s="77"/>
      <c r="K19" s="71"/>
      <c r="L19" s="72">
        <v>53295.7</v>
      </c>
      <c r="M19" s="72">
        <v>41606.7</v>
      </c>
      <c r="N19" s="72">
        <v>9231.8</v>
      </c>
      <c r="O19" s="72">
        <v>9231.8</v>
      </c>
      <c r="P19" s="4"/>
    </row>
    <row r="20" spans="1:16" ht="15.75">
      <c r="A20" s="145"/>
      <c r="B20" s="136"/>
      <c r="C20" s="38" t="s">
        <v>69</v>
      </c>
      <c r="D20" s="71">
        <v>58258.6</v>
      </c>
      <c r="E20" s="71">
        <v>58203.8</v>
      </c>
      <c r="F20" s="77"/>
      <c r="G20" s="77"/>
      <c r="H20" s="77"/>
      <c r="I20" s="71"/>
      <c r="J20" s="77"/>
      <c r="K20" s="71"/>
      <c r="L20" s="72">
        <v>59483.8</v>
      </c>
      <c r="M20" s="72">
        <v>59483.8</v>
      </c>
      <c r="N20" s="72">
        <v>51694.1</v>
      </c>
      <c r="O20" s="72">
        <v>51694.1</v>
      </c>
      <c r="P20" s="4"/>
    </row>
    <row r="21" spans="1:16" ht="31.5">
      <c r="A21" s="145"/>
      <c r="B21" s="136"/>
      <c r="C21" s="38" t="s">
        <v>37</v>
      </c>
      <c r="D21" s="71">
        <v>0</v>
      </c>
      <c r="E21" s="71">
        <v>0</v>
      </c>
      <c r="F21" s="77"/>
      <c r="G21" s="77"/>
      <c r="H21" s="71"/>
      <c r="I21" s="71"/>
      <c r="J21" s="71"/>
      <c r="K21" s="71"/>
      <c r="L21" s="72"/>
      <c r="M21" s="72"/>
      <c r="N21" s="72"/>
      <c r="O21" s="72"/>
      <c r="P21" s="4"/>
    </row>
    <row r="22" spans="1:16" ht="13.5" customHeight="1">
      <c r="A22" s="145"/>
      <c r="B22" s="136"/>
      <c r="C22" s="38" t="s">
        <v>42</v>
      </c>
      <c r="D22" s="71"/>
      <c r="E22" s="71"/>
      <c r="F22" s="77"/>
      <c r="G22" s="77"/>
      <c r="H22" s="71"/>
      <c r="I22" s="71"/>
      <c r="J22" s="71"/>
      <c r="K22" s="71"/>
      <c r="L22" s="72"/>
      <c r="M22" s="72"/>
      <c r="N22" s="72"/>
      <c r="O22" s="72"/>
      <c r="P22" s="4"/>
    </row>
    <row r="23" spans="1:16" ht="15.75">
      <c r="A23" s="145"/>
      <c r="B23" s="149"/>
      <c r="C23" s="38" t="s">
        <v>26</v>
      </c>
      <c r="D23" s="71"/>
      <c r="E23" s="71"/>
      <c r="F23" s="77"/>
      <c r="G23" s="77"/>
      <c r="H23" s="71"/>
      <c r="I23" s="71"/>
      <c r="J23" s="71"/>
      <c r="K23" s="71"/>
      <c r="L23" s="72"/>
      <c r="M23" s="72"/>
      <c r="N23" s="72"/>
      <c r="O23" s="72"/>
      <c r="P23" s="4"/>
    </row>
    <row r="24" spans="1:16" ht="16.5" customHeight="1">
      <c r="A24" s="145" t="s">
        <v>73</v>
      </c>
      <c r="B24" s="135" t="s">
        <v>78</v>
      </c>
      <c r="C24" s="76" t="s">
        <v>23</v>
      </c>
      <c r="D24" s="75">
        <f>D26+D27+D28</f>
        <v>250</v>
      </c>
      <c r="E24" s="75">
        <f>E26+E27+E28</f>
        <v>250</v>
      </c>
      <c r="F24" s="98">
        <f aca="true" t="shared" si="5" ref="F24:O24">F25+F26+F27+F28+F29</f>
        <v>0</v>
      </c>
      <c r="G24" s="98">
        <f t="shared" si="5"/>
        <v>0</v>
      </c>
      <c r="H24" s="75">
        <f t="shared" si="5"/>
        <v>0</v>
      </c>
      <c r="I24" s="75">
        <f t="shared" si="5"/>
        <v>0</v>
      </c>
      <c r="J24" s="75">
        <f>J25+J26+J27+J28+J29</f>
        <v>0</v>
      </c>
      <c r="K24" s="75">
        <f t="shared" si="5"/>
        <v>0</v>
      </c>
      <c r="L24" s="75">
        <f t="shared" si="5"/>
        <v>43</v>
      </c>
      <c r="M24" s="75">
        <f t="shared" si="5"/>
        <v>42.9</v>
      </c>
      <c r="N24" s="75">
        <f t="shared" si="5"/>
        <v>230</v>
      </c>
      <c r="O24" s="75">
        <f t="shared" si="5"/>
        <v>230</v>
      </c>
      <c r="P24" s="4"/>
    </row>
    <row r="25" spans="1:16" ht="15.75">
      <c r="A25" s="145"/>
      <c r="B25" s="136"/>
      <c r="C25" s="38" t="s">
        <v>24</v>
      </c>
      <c r="D25" s="71"/>
      <c r="E25" s="71"/>
      <c r="F25" s="77"/>
      <c r="G25" s="77"/>
      <c r="H25" s="71"/>
      <c r="I25" s="71"/>
      <c r="J25" s="71"/>
      <c r="K25" s="71"/>
      <c r="L25" s="72"/>
      <c r="M25" s="72"/>
      <c r="N25" s="72"/>
      <c r="O25" s="72"/>
      <c r="P25" s="4"/>
    </row>
    <row r="26" spans="1:16" ht="15.75">
      <c r="A26" s="145"/>
      <c r="B26" s="136"/>
      <c r="C26" s="38" t="s">
        <v>11</v>
      </c>
      <c r="D26" s="71"/>
      <c r="E26" s="71"/>
      <c r="F26" s="77"/>
      <c r="G26" s="77"/>
      <c r="H26" s="71"/>
      <c r="I26" s="71"/>
      <c r="J26" s="71"/>
      <c r="K26" s="71"/>
      <c r="L26" s="72"/>
      <c r="M26" s="72"/>
      <c r="N26" s="72"/>
      <c r="O26" s="72"/>
      <c r="P26" s="4"/>
    </row>
    <row r="27" spans="1:16" ht="15.75">
      <c r="A27" s="145"/>
      <c r="B27" s="136"/>
      <c r="C27" s="38" t="s">
        <v>25</v>
      </c>
      <c r="D27" s="71"/>
      <c r="E27" s="71"/>
      <c r="F27" s="77"/>
      <c r="G27" s="77"/>
      <c r="H27" s="71"/>
      <c r="I27" s="71"/>
      <c r="J27" s="71"/>
      <c r="K27" s="71"/>
      <c r="L27" s="72"/>
      <c r="M27" s="72"/>
      <c r="N27" s="72"/>
      <c r="O27" s="72"/>
      <c r="P27" s="4"/>
    </row>
    <row r="28" spans="1:16" ht="15.75">
      <c r="A28" s="145"/>
      <c r="B28" s="136"/>
      <c r="C28" s="38" t="s">
        <v>69</v>
      </c>
      <c r="D28" s="71">
        <v>250</v>
      </c>
      <c r="E28" s="71">
        <v>250</v>
      </c>
      <c r="F28" s="77"/>
      <c r="G28" s="77"/>
      <c r="H28" s="71"/>
      <c r="I28" s="71"/>
      <c r="J28" s="71"/>
      <c r="K28" s="71"/>
      <c r="L28" s="72">
        <v>43</v>
      </c>
      <c r="M28" s="72">
        <v>42.9</v>
      </c>
      <c r="N28" s="72">
        <v>230</v>
      </c>
      <c r="O28" s="72">
        <v>230</v>
      </c>
      <c r="P28" s="4"/>
    </row>
    <row r="29" spans="1:16" ht="0.75" customHeight="1">
      <c r="A29" s="145"/>
      <c r="B29" s="136"/>
      <c r="C29" s="38" t="s">
        <v>37</v>
      </c>
      <c r="D29" s="71"/>
      <c r="E29" s="71"/>
      <c r="F29" s="77"/>
      <c r="G29" s="77"/>
      <c r="H29" s="71"/>
      <c r="I29" s="71"/>
      <c r="J29" s="71"/>
      <c r="K29" s="71"/>
      <c r="L29" s="72"/>
      <c r="M29" s="72"/>
      <c r="N29" s="72"/>
      <c r="O29" s="72"/>
      <c r="P29" s="4"/>
    </row>
    <row r="30" spans="1:16" ht="15.75" customHeight="1" hidden="1">
      <c r="A30" s="145"/>
      <c r="B30" s="136"/>
      <c r="C30" s="38" t="s">
        <v>42</v>
      </c>
      <c r="D30" s="71"/>
      <c r="E30" s="71"/>
      <c r="F30" s="77"/>
      <c r="G30" s="77"/>
      <c r="H30" s="71"/>
      <c r="I30" s="71"/>
      <c r="J30" s="71"/>
      <c r="K30" s="71"/>
      <c r="L30" s="72"/>
      <c r="M30" s="72"/>
      <c r="N30" s="72"/>
      <c r="O30" s="72"/>
      <c r="P30" s="4"/>
    </row>
    <row r="31" spans="1:16" ht="15.75" hidden="1">
      <c r="A31" s="145"/>
      <c r="B31" s="149"/>
      <c r="C31" s="38" t="s">
        <v>26</v>
      </c>
      <c r="D31" s="71"/>
      <c r="E31" s="71"/>
      <c r="F31" s="77"/>
      <c r="G31" s="77"/>
      <c r="H31" s="71"/>
      <c r="I31" s="71"/>
      <c r="J31" s="71"/>
      <c r="K31" s="71"/>
      <c r="L31" s="72"/>
      <c r="M31" s="72"/>
      <c r="N31" s="72"/>
      <c r="O31" s="72"/>
      <c r="P31" s="4"/>
    </row>
    <row r="32" spans="1:16" ht="13.5" customHeight="1">
      <c r="A32" s="145" t="s">
        <v>74</v>
      </c>
      <c r="B32" s="134" t="s">
        <v>79</v>
      </c>
      <c r="C32" s="76" t="s">
        <v>23</v>
      </c>
      <c r="D32" s="75">
        <f>D36</f>
        <v>6307.8</v>
      </c>
      <c r="E32" s="75">
        <f>E36</f>
        <v>6179.3</v>
      </c>
      <c r="F32" s="98">
        <f aca="true" t="shared" si="6" ref="F32:O32">F33+F34+F35+F36+F37</f>
        <v>0</v>
      </c>
      <c r="G32" s="98">
        <f t="shared" si="6"/>
        <v>0</v>
      </c>
      <c r="H32" s="75">
        <f t="shared" si="6"/>
        <v>0</v>
      </c>
      <c r="I32" s="75">
        <f t="shared" si="6"/>
        <v>0</v>
      </c>
      <c r="J32" s="75">
        <f>J33+J34+J35+J36+J37</f>
        <v>0</v>
      </c>
      <c r="K32" s="75">
        <f t="shared" si="6"/>
        <v>0</v>
      </c>
      <c r="L32" s="75">
        <f t="shared" si="6"/>
        <v>5943.8</v>
      </c>
      <c r="M32" s="75">
        <f t="shared" si="6"/>
        <v>5937.4</v>
      </c>
      <c r="N32" s="75">
        <f t="shared" si="6"/>
        <v>5523.5</v>
      </c>
      <c r="O32" s="75">
        <f t="shared" si="6"/>
        <v>5523.5</v>
      </c>
      <c r="P32" s="4"/>
    </row>
    <row r="33" spans="1:16" ht="15.75">
      <c r="A33" s="145"/>
      <c r="B33" s="134"/>
      <c r="C33" s="38" t="s">
        <v>24</v>
      </c>
      <c r="D33" s="71"/>
      <c r="E33" s="71"/>
      <c r="F33" s="77"/>
      <c r="G33" s="77"/>
      <c r="H33" s="71"/>
      <c r="I33" s="71"/>
      <c r="J33" s="71"/>
      <c r="K33" s="71"/>
      <c r="L33" s="72"/>
      <c r="M33" s="72"/>
      <c r="N33" s="72"/>
      <c r="O33" s="72"/>
      <c r="P33" s="4"/>
    </row>
    <row r="34" spans="1:16" ht="15.75">
      <c r="A34" s="145"/>
      <c r="B34" s="134"/>
      <c r="C34" s="38" t="s">
        <v>11</v>
      </c>
      <c r="D34" s="71"/>
      <c r="E34" s="71"/>
      <c r="F34" s="77"/>
      <c r="G34" s="77"/>
      <c r="H34" s="71"/>
      <c r="I34" s="71"/>
      <c r="J34" s="71"/>
      <c r="K34" s="71"/>
      <c r="L34" s="72"/>
      <c r="M34" s="72"/>
      <c r="N34" s="72"/>
      <c r="O34" s="72"/>
      <c r="P34" s="4"/>
    </row>
    <row r="35" spans="1:16" ht="15.75">
      <c r="A35" s="145"/>
      <c r="B35" s="134"/>
      <c r="C35" s="38" t="s">
        <v>25</v>
      </c>
      <c r="D35" s="71"/>
      <c r="E35" s="71"/>
      <c r="F35" s="77"/>
      <c r="G35" s="77"/>
      <c r="H35" s="71"/>
      <c r="I35" s="71"/>
      <c r="J35" s="71"/>
      <c r="K35" s="71"/>
      <c r="L35" s="72"/>
      <c r="M35" s="72"/>
      <c r="N35" s="72"/>
      <c r="O35" s="72"/>
      <c r="P35" s="4"/>
    </row>
    <row r="36" spans="1:16" ht="15.75">
      <c r="A36" s="145"/>
      <c r="B36" s="134"/>
      <c r="C36" s="38" t="s">
        <v>69</v>
      </c>
      <c r="D36" s="71">
        <v>6307.8</v>
      </c>
      <c r="E36" s="71">
        <v>6179.3</v>
      </c>
      <c r="F36" s="77"/>
      <c r="G36" s="77"/>
      <c r="H36" s="71"/>
      <c r="I36" s="71"/>
      <c r="J36" s="71"/>
      <c r="K36" s="71"/>
      <c r="L36" s="71">
        <v>5943.8</v>
      </c>
      <c r="M36" s="71">
        <v>5937.4</v>
      </c>
      <c r="N36" s="72">
        <v>5523.5</v>
      </c>
      <c r="O36" s="72">
        <v>5523.5</v>
      </c>
      <c r="P36" s="4"/>
    </row>
    <row r="37" spans="1:16" ht="31.5" hidden="1">
      <c r="A37" s="145"/>
      <c r="B37" s="134"/>
      <c r="C37" s="38" t="s">
        <v>37</v>
      </c>
      <c r="D37" s="71"/>
      <c r="E37" s="71"/>
      <c r="F37" s="77"/>
      <c r="G37" s="77"/>
      <c r="H37" s="71"/>
      <c r="I37" s="71"/>
      <c r="J37" s="71"/>
      <c r="K37" s="71"/>
      <c r="L37" s="72"/>
      <c r="M37" s="72"/>
      <c r="N37" s="72"/>
      <c r="O37" s="72"/>
      <c r="P37" s="4"/>
    </row>
    <row r="38" spans="1:16" ht="17.25" customHeight="1" hidden="1">
      <c r="A38" s="145"/>
      <c r="B38" s="134"/>
      <c r="C38" s="38" t="s">
        <v>42</v>
      </c>
      <c r="D38" s="71"/>
      <c r="E38" s="71"/>
      <c r="F38" s="77"/>
      <c r="G38" s="77"/>
      <c r="H38" s="71"/>
      <c r="I38" s="71"/>
      <c r="J38" s="71"/>
      <c r="K38" s="71"/>
      <c r="L38" s="72"/>
      <c r="M38" s="72"/>
      <c r="N38" s="72"/>
      <c r="O38" s="72"/>
      <c r="P38" s="4"/>
    </row>
    <row r="39" spans="1:16" ht="15.75" hidden="1">
      <c r="A39" s="145"/>
      <c r="B39" s="134"/>
      <c r="C39" s="38" t="s">
        <v>26</v>
      </c>
      <c r="D39" s="71"/>
      <c r="E39" s="71"/>
      <c r="F39" s="77"/>
      <c r="G39" s="77"/>
      <c r="H39" s="71"/>
      <c r="I39" s="71"/>
      <c r="J39" s="71"/>
      <c r="K39" s="71"/>
      <c r="L39" s="72"/>
      <c r="M39" s="72"/>
      <c r="N39" s="72"/>
      <c r="O39" s="72"/>
      <c r="P39" s="4"/>
    </row>
    <row r="40" spans="1:16" ht="12.75">
      <c r="A40" s="32"/>
      <c r="B40" s="33"/>
      <c r="C40" s="33"/>
      <c r="D40" s="34"/>
      <c r="E40" s="34"/>
      <c r="F40" s="22"/>
      <c r="G40" s="22"/>
      <c r="H40" s="22"/>
      <c r="I40" s="22"/>
      <c r="J40" s="22"/>
      <c r="K40" s="22"/>
      <c r="L40" s="6"/>
      <c r="M40" s="6"/>
      <c r="N40" s="6"/>
      <c r="O40" s="6"/>
      <c r="P40" s="6"/>
    </row>
    <row r="41" spans="1:16" ht="12.75">
      <c r="A41" s="32"/>
      <c r="B41" s="32"/>
      <c r="C41" s="32"/>
      <c r="D41" s="22"/>
      <c r="E41" s="22"/>
      <c r="F41" s="22"/>
      <c r="G41" s="22"/>
      <c r="H41" s="22"/>
      <c r="I41" s="22"/>
      <c r="J41" s="22"/>
      <c r="K41" s="22"/>
      <c r="L41" s="6"/>
      <c r="M41" s="6"/>
      <c r="N41" s="6"/>
      <c r="O41" s="6"/>
      <c r="P41" s="6"/>
    </row>
    <row r="42" spans="1:17" ht="18.75">
      <c r="A42" s="147" t="s">
        <v>75</v>
      </c>
      <c r="B42" s="147"/>
      <c r="C42" s="147"/>
      <c r="D42" s="147"/>
      <c r="E42" s="147"/>
      <c r="F42" s="35"/>
      <c r="G42" s="35"/>
      <c r="H42" s="146"/>
      <c r="I42" s="146"/>
      <c r="J42" s="146"/>
      <c r="K42" s="146"/>
      <c r="L42" s="146"/>
      <c r="M42" s="146"/>
      <c r="N42" s="146"/>
      <c r="O42" s="36" t="s">
        <v>76</v>
      </c>
      <c r="P42" s="36"/>
      <c r="Q42" s="27"/>
    </row>
    <row r="43" spans="4:16" ht="12.75">
      <c r="D43" s="22"/>
      <c r="E43" s="22"/>
      <c r="F43" s="22"/>
      <c r="G43" s="22"/>
      <c r="H43" s="22"/>
      <c r="I43" s="22"/>
      <c r="J43" s="22"/>
      <c r="K43" s="22"/>
      <c r="L43" s="6"/>
      <c r="M43" s="6"/>
      <c r="N43" s="6"/>
      <c r="O43" s="6"/>
      <c r="P43" s="6"/>
    </row>
    <row r="44" spans="1:18" ht="15.75">
      <c r="A44" t="s">
        <v>77</v>
      </c>
      <c r="C44" s="109" t="s">
        <v>144</v>
      </c>
      <c r="D44" s="109"/>
      <c r="E44" s="13"/>
      <c r="F44" s="13"/>
      <c r="G44" s="108"/>
      <c r="H44" s="108"/>
      <c r="I44" s="108"/>
      <c r="J44" s="108"/>
      <c r="K44" s="108"/>
      <c r="L44" s="108"/>
      <c r="M44" s="108"/>
      <c r="N44" s="13"/>
      <c r="O44" s="27"/>
      <c r="P44" s="27"/>
      <c r="Q44" s="27"/>
      <c r="R44" s="27"/>
    </row>
    <row r="45" spans="4:16" ht="12.75">
      <c r="D45" s="23"/>
      <c r="E45" s="23"/>
      <c r="F45" s="23"/>
      <c r="G45" s="23"/>
      <c r="H45" s="23"/>
      <c r="I45" s="23"/>
      <c r="J45" s="23"/>
      <c r="K45" s="23"/>
      <c r="L45" s="6"/>
      <c r="M45" s="6"/>
      <c r="N45" s="6"/>
      <c r="O45" s="6"/>
      <c r="P45" s="6"/>
    </row>
    <row r="46" spans="1:2" s="5" customFormat="1" ht="49.5" customHeight="1">
      <c r="A46" s="109"/>
      <c r="B46" s="109"/>
    </row>
    <row r="47" spans="4:16" ht="12.75">
      <c r="D47" s="23"/>
      <c r="E47" s="23"/>
      <c r="F47" s="23"/>
      <c r="G47" s="23"/>
      <c r="H47" s="23"/>
      <c r="I47" s="23"/>
      <c r="J47" s="23"/>
      <c r="K47" s="23"/>
      <c r="L47" s="6"/>
      <c r="M47" s="6"/>
      <c r="N47" s="6"/>
      <c r="O47" s="6"/>
      <c r="P47" s="6"/>
    </row>
    <row r="48" spans="4:16" ht="12.75">
      <c r="D48" s="24"/>
      <c r="E48" s="24"/>
      <c r="F48" s="24"/>
      <c r="G48" s="24"/>
      <c r="H48" s="24"/>
      <c r="I48" s="24"/>
      <c r="J48" s="24"/>
      <c r="K48" s="24"/>
      <c r="L48" s="21"/>
      <c r="M48" s="21"/>
      <c r="N48" s="21"/>
      <c r="O48" s="21"/>
      <c r="P48" s="21"/>
    </row>
    <row r="49" spans="4:16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4:16" ht="12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4:16" ht="12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4:16" ht="12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4:16" ht="12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4:11" ht="12.75">
      <c r="D54" s="6"/>
      <c r="E54" s="6"/>
      <c r="F54" s="6"/>
      <c r="G54" s="6"/>
      <c r="H54" s="6"/>
      <c r="I54" s="6"/>
      <c r="J54" s="6"/>
      <c r="K54" s="6"/>
    </row>
    <row r="56" spans="4:16" ht="106.5" customHeight="1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</sheetData>
  <sheetProtection/>
  <mergeCells count="27">
    <mergeCell ref="C44:D44"/>
    <mergeCell ref="G44:M44"/>
    <mergeCell ref="D5:E6"/>
    <mergeCell ref="F5:M5"/>
    <mergeCell ref="F6:G6"/>
    <mergeCell ref="A32:A39"/>
    <mergeCell ref="B32:B39"/>
    <mergeCell ref="B24:B31"/>
    <mergeCell ref="B8:B15"/>
    <mergeCell ref="A8:A15"/>
    <mergeCell ref="N1:P1"/>
    <mergeCell ref="N2:P2"/>
    <mergeCell ref="A5:A7"/>
    <mergeCell ref="B5:B7"/>
    <mergeCell ref="C5:C7"/>
    <mergeCell ref="P5:P7"/>
    <mergeCell ref="A3:P3"/>
    <mergeCell ref="A24:A31"/>
    <mergeCell ref="H42:N42"/>
    <mergeCell ref="A42:E42"/>
    <mergeCell ref="N5:O6"/>
    <mergeCell ref="A46:B46"/>
    <mergeCell ref="H6:I6"/>
    <mergeCell ref="J6:K6"/>
    <mergeCell ref="L6:M6"/>
    <mergeCell ref="A16:A23"/>
    <mergeCell ref="B16:B23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5.875" style="8" customWidth="1"/>
    <col min="2" max="2" width="18.875" style="8" customWidth="1"/>
    <col min="3" max="3" width="10.75390625" style="8" customWidth="1"/>
    <col min="4" max="4" width="11.625" style="8" customWidth="1"/>
    <col min="5" max="5" width="12.625" style="8" customWidth="1"/>
    <col min="6" max="6" width="8.75390625" style="8" customWidth="1"/>
    <col min="7" max="7" width="9.125" style="8" customWidth="1"/>
    <col min="8" max="8" width="9.625" style="8" customWidth="1"/>
    <col min="9" max="16384" width="9.125" style="8" customWidth="1"/>
  </cols>
  <sheetData>
    <row r="1" spans="13:16" ht="18" customHeight="1">
      <c r="M1" s="153" t="s">
        <v>44</v>
      </c>
      <c r="N1" s="153"/>
      <c r="O1" s="153"/>
      <c r="P1" s="153"/>
    </row>
    <row r="2" spans="13:16" ht="80.25" customHeight="1">
      <c r="M2" s="158" t="e">
        <f>#REF!</f>
        <v>#REF!</v>
      </c>
      <c r="N2" s="158"/>
      <c r="O2" s="158"/>
      <c r="P2" s="158"/>
    </row>
    <row r="3" spans="15:16" ht="18.75" customHeight="1">
      <c r="O3" s="16"/>
      <c r="P3" s="16"/>
    </row>
    <row r="4" spans="1:16" ht="39.75" customHeight="1">
      <c r="A4" s="154" t="s">
        <v>70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27" customHeight="1">
      <c r="A5" s="9"/>
      <c r="B5" s="9"/>
      <c r="C5" s="9"/>
      <c r="D5" s="9"/>
      <c r="E5" s="9"/>
      <c r="F5" s="9"/>
      <c r="G5" s="9"/>
      <c r="H5" s="155" t="s">
        <v>14</v>
      </c>
      <c r="I5" s="156"/>
      <c r="J5" s="156"/>
      <c r="K5" s="156"/>
      <c r="L5" s="156"/>
      <c r="M5" s="156"/>
      <c r="N5" s="156"/>
      <c r="O5" s="156"/>
      <c r="P5" s="156"/>
    </row>
    <row r="6" spans="1:16" ht="32.25" customHeight="1">
      <c r="A6" s="9"/>
      <c r="B6" s="9"/>
      <c r="C6" s="9"/>
      <c r="D6" s="9"/>
      <c r="E6" s="9"/>
      <c r="F6" s="9"/>
      <c r="G6" s="9"/>
      <c r="H6" s="157" t="s">
        <v>61</v>
      </c>
      <c r="I6" s="158"/>
      <c r="J6" s="158"/>
      <c r="K6" s="158"/>
      <c r="L6" s="158"/>
      <c r="M6" s="158"/>
      <c r="N6" s="158"/>
      <c r="O6" s="158"/>
      <c r="P6" s="158"/>
    </row>
    <row r="7" ht="28.5" customHeight="1">
      <c r="O7" s="8" t="s">
        <v>10</v>
      </c>
    </row>
    <row r="8" spans="1:16" ht="12.75" customHeight="1">
      <c r="A8" s="159" t="s">
        <v>45</v>
      </c>
      <c r="B8" s="159" t="s">
        <v>46</v>
      </c>
      <c r="C8" s="159" t="s">
        <v>47</v>
      </c>
      <c r="D8" s="159" t="s">
        <v>48</v>
      </c>
      <c r="E8" s="159" t="s">
        <v>60</v>
      </c>
      <c r="F8" s="159" t="s">
        <v>49</v>
      </c>
      <c r="G8" s="162"/>
      <c r="H8" s="159" t="s">
        <v>50</v>
      </c>
      <c r="I8" s="159"/>
      <c r="J8" s="159"/>
      <c r="K8" s="159"/>
      <c r="L8" s="159"/>
      <c r="M8" s="159"/>
      <c r="N8" s="160" t="s">
        <v>51</v>
      </c>
      <c r="O8" s="160"/>
      <c r="P8" s="160"/>
    </row>
    <row r="9" spans="1:16" ht="26.25" customHeight="1">
      <c r="A9" s="159"/>
      <c r="B9" s="159"/>
      <c r="C9" s="159"/>
      <c r="D9" s="159"/>
      <c r="E9" s="159"/>
      <c r="F9" s="162"/>
      <c r="G9" s="162"/>
      <c r="H9" s="159"/>
      <c r="I9" s="159"/>
      <c r="J9" s="159"/>
      <c r="K9" s="159"/>
      <c r="L9" s="159"/>
      <c r="M9" s="159"/>
      <c r="N9" s="160"/>
      <c r="O9" s="160"/>
      <c r="P9" s="160"/>
    </row>
    <row r="10" spans="1:16" ht="47.25" customHeight="1">
      <c r="A10" s="161"/>
      <c r="B10" s="161"/>
      <c r="C10" s="161"/>
      <c r="D10" s="161"/>
      <c r="E10" s="161"/>
      <c r="F10" s="29" t="s">
        <v>52</v>
      </c>
      <c r="G10" s="30" t="s">
        <v>53</v>
      </c>
      <c r="H10" s="29" t="s">
        <v>54</v>
      </c>
      <c r="I10" s="29" t="s">
        <v>55</v>
      </c>
      <c r="J10" s="29" t="s">
        <v>56</v>
      </c>
      <c r="K10" s="29" t="s">
        <v>57</v>
      </c>
      <c r="L10" s="29" t="s">
        <v>11</v>
      </c>
      <c r="M10" s="29" t="s">
        <v>58</v>
      </c>
      <c r="N10" s="29" t="s">
        <v>59</v>
      </c>
      <c r="O10" s="29" t="s">
        <v>56</v>
      </c>
      <c r="P10" s="29" t="s">
        <v>11</v>
      </c>
    </row>
    <row r="11" spans="1:16" ht="1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  <c r="L11" s="31">
        <v>13</v>
      </c>
      <c r="M11" s="31">
        <v>14</v>
      </c>
      <c r="N11" s="31">
        <v>15</v>
      </c>
      <c r="O11" s="31">
        <v>16</v>
      </c>
      <c r="P11" s="31">
        <v>17</v>
      </c>
    </row>
    <row r="12" spans="1:16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9.75" customHeight="1">
      <c r="A20" s="10"/>
      <c r="B20" s="28" t="s">
        <v>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4.75" customHeight="1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3" spans="2:16" s="13" customFormat="1" ht="15.75">
      <c r="B23" s="108" t="s">
        <v>12</v>
      </c>
      <c r="C23" s="108"/>
      <c r="D23" s="108"/>
      <c r="E23" s="108"/>
      <c r="G23" s="108"/>
      <c r="H23" s="108"/>
      <c r="I23" s="108"/>
      <c r="J23" s="108"/>
      <c r="K23" s="108"/>
      <c r="L23" s="108"/>
      <c r="M23" s="108"/>
      <c r="O23" s="108" t="s">
        <v>13</v>
      </c>
      <c r="P23" s="108"/>
    </row>
    <row r="24" spans="2:16" s="13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3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5" customFormat="1" ht="49.5" customHeight="1">
      <c r="A26" s="109"/>
      <c r="B26" s="109"/>
      <c r="C26" s="109"/>
      <c r="N26" s="110"/>
      <c r="O26" s="110"/>
      <c r="P26" s="110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2017-02-06T06:15:25Z</cp:lastPrinted>
  <dcterms:created xsi:type="dcterms:W3CDTF">2007-07-17T01:27:34Z</dcterms:created>
  <dcterms:modified xsi:type="dcterms:W3CDTF">2017-03-29T04:13:34Z</dcterms:modified>
  <cp:category/>
  <cp:version/>
  <cp:contentType/>
  <cp:contentStatus/>
</cp:coreProperties>
</file>